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iana\Desktop\DESK\NATRUE\Applications from NACs - SC meetings\SC meeting\2026.04\"/>
    </mc:Choice>
  </mc:AlternateContent>
  <xr:revisionPtr revIDLastSave="0" documentId="13_ncr:1_{D84755BF-92E3-4492-B1F6-FE0D1C0EF1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 - Calculation sheet" sheetId="1" r:id="rId1"/>
    <sheet name="Sheet 2 - Product categ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1" l="1"/>
  <c r="R8" i="1"/>
  <c r="T8" i="1"/>
  <c r="P9" i="1"/>
  <c r="Q9" i="1"/>
  <c r="R9" i="1"/>
  <c r="S9" i="1"/>
  <c r="T9" i="1"/>
  <c r="U9" i="1"/>
  <c r="V9" i="1"/>
  <c r="W9" i="1"/>
  <c r="X9" i="1"/>
  <c r="P10" i="1"/>
  <c r="Q10" i="1"/>
  <c r="R10" i="1"/>
  <c r="S10" i="1"/>
  <c r="T10" i="1"/>
  <c r="U10" i="1"/>
  <c r="V10" i="1"/>
  <c r="W10" i="1"/>
  <c r="X10" i="1"/>
  <c r="P11" i="1"/>
  <c r="Q11" i="1"/>
  <c r="R11" i="1"/>
  <c r="S11" i="1"/>
  <c r="T11" i="1"/>
  <c r="U11" i="1"/>
  <c r="V11" i="1"/>
  <c r="W11" i="1"/>
  <c r="X11" i="1"/>
  <c r="P12" i="1"/>
  <c r="Q12" i="1"/>
  <c r="R12" i="1"/>
  <c r="S12" i="1"/>
  <c r="T12" i="1"/>
  <c r="U12" i="1"/>
  <c r="V12" i="1"/>
  <c r="W12" i="1"/>
  <c r="X12" i="1"/>
  <c r="P13" i="1"/>
  <c r="Q13" i="1"/>
  <c r="R13" i="1"/>
  <c r="S13" i="1"/>
  <c r="T13" i="1"/>
  <c r="U13" i="1"/>
  <c r="V13" i="1"/>
  <c r="W13" i="1"/>
  <c r="X13" i="1"/>
  <c r="P14" i="1"/>
  <c r="Q14" i="1"/>
  <c r="R14" i="1"/>
  <c r="S14" i="1"/>
  <c r="T14" i="1"/>
  <c r="U14" i="1"/>
  <c r="V14" i="1"/>
  <c r="W14" i="1"/>
  <c r="X14" i="1"/>
  <c r="P15" i="1"/>
  <c r="Q15" i="1"/>
  <c r="R15" i="1"/>
  <c r="S15" i="1"/>
  <c r="T15" i="1"/>
  <c r="U15" i="1"/>
  <c r="V15" i="1"/>
  <c r="W15" i="1"/>
  <c r="X15" i="1"/>
  <c r="P16" i="1"/>
  <c r="Q16" i="1"/>
  <c r="R16" i="1"/>
  <c r="S16" i="1"/>
  <c r="T16" i="1"/>
  <c r="U16" i="1"/>
  <c r="V16" i="1"/>
  <c r="W16" i="1"/>
  <c r="X16" i="1"/>
  <c r="P17" i="1"/>
  <c r="Q17" i="1"/>
  <c r="R17" i="1"/>
  <c r="S17" i="1"/>
  <c r="T17" i="1"/>
  <c r="U17" i="1"/>
  <c r="V17" i="1"/>
  <c r="W17" i="1"/>
  <c r="X17" i="1"/>
  <c r="P18" i="1"/>
  <c r="Q18" i="1"/>
  <c r="R18" i="1"/>
  <c r="S18" i="1"/>
  <c r="T18" i="1"/>
  <c r="U18" i="1"/>
  <c r="V18" i="1"/>
  <c r="W18" i="1"/>
  <c r="X18" i="1"/>
  <c r="P19" i="1"/>
  <c r="Q19" i="1"/>
  <c r="R19" i="1"/>
  <c r="S19" i="1"/>
  <c r="T19" i="1"/>
  <c r="U19" i="1"/>
  <c r="V19" i="1"/>
  <c r="W19" i="1"/>
  <c r="X19" i="1"/>
  <c r="X8" i="1"/>
  <c r="W8" i="1"/>
  <c r="V8" i="1"/>
  <c r="U8" i="1"/>
  <c r="S8" i="1"/>
  <c r="Q8" i="1"/>
  <c r="P8" i="1"/>
  <c r="L10" i="1"/>
  <c r="L11" i="1"/>
  <c r="L12" i="1"/>
  <c r="L13" i="1"/>
  <c r="L14" i="1"/>
  <c r="L15" i="1"/>
  <c r="L16" i="1"/>
  <c r="L17" i="1"/>
  <c r="L18" i="1"/>
  <c r="L19" i="1"/>
  <c r="L9" i="1"/>
  <c r="L8" i="1"/>
  <c r="N20" i="1"/>
  <c r="R20" i="1" l="1"/>
  <c r="Q20" i="1"/>
  <c r="P20" i="1"/>
  <c r="S20" i="1"/>
  <c r="U20" i="1"/>
  <c r="X20" i="1"/>
  <c r="V20" i="1"/>
  <c r="W25" i="1"/>
  <c r="T20" i="1"/>
  <c r="X25" i="1" s="1"/>
  <c r="W20" i="1"/>
</calcChain>
</file>

<file path=xl/sharedStrings.xml><?xml version="1.0" encoding="utf-8"?>
<sst xmlns="http://schemas.openxmlformats.org/spreadsheetml/2006/main" count="185" uniqueCount="99">
  <si>
    <t>Example of product: Shampoo</t>
  </si>
  <si>
    <t>RM name</t>
  </si>
  <si>
    <t>natural</t>
  </si>
  <si>
    <t>total</t>
  </si>
  <si>
    <t>Texapon K12 G</t>
  </si>
  <si>
    <t>Sodium Lauryl Sulfate, Aqua, Sodium Sulfate, Sodium Chloride</t>
  </si>
  <si>
    <t>Stepanol DCFAS (Sodium coco sulfate) powder</t>
  </si>
  <si>
    <t>Sodium coco-sulfate, water, Sodium Hydroxide</t>
  </si>
  <si>
    <t>Cetearyl Glucoside, Glycerin*</t>
  </si>
  <si>
    <t>Organic Glycerin</t>
  </si>
  <si>
    <t>Glycerin*, Aqua</t>
  </si>
  <si>
    <t>Phytocomplex RV</t>
  </si>
  <si>
    <t>Glycerin, Aqua, Urtica Dioica Leaf Extract, Rosmarinus Officinalis Leaf Extract, Lavandula Angustifolia Flower Extract, Achillea Millefolium Extract, Capsicum Annuum Fruit Extract, Cinchona Succirubra Bark Extract, Benzyl Alcohol, Sodium Benzoate, Potassium Sorbate</t>
  </si>
  <si>
    <t>Organic Mint Oil</t>
  </si>
  <si>
    <t>Mentha Arvensis Herb Oil*</t>
  </si>
  <si>
    <t>Coconut Brazil Organic Water</t>
  </si>
  <si>
    <t>Cocos Nucifera Fruit Juice*, Citric Acid, Aqua, Sodium Benzoate, Potassium Sorbate</t>
  </si>
  <si>
    <t>Renegrape</t>
  </si>
  <si>
    <t>Vitis Vinifera juice extract</t>
  </si>
  <si>
    <t xml:space="preserve">Nat. Perfume Compound Sweet Angel </t>
  </si>
  <si>
    <t>Parfum</t>
  </si>
  <si>
    <t>Preservative</t>
  </si>
  <si>
    <t>Sodium Benzoate, Potassium Sorbate</t>
  </si>
  <si>
    <t>Water</t>
  </si>
  <si>
    <t>Aqua</t>
  </si>
  <si>
    <t>Product Category:</t>
  </si>
  <si>
    <t>9 - Cleansing products containing surfactants</t>
  </si>
  <si>
    <t>Level 1: Natural Cosmetics</t>
  </si>
  <si>
    <t>matched?</t>
  </si>
  <si>
    <t>YES</t>
  </si>
  <si>
    <t>Level 2: Organic Cosmetics</t>
  </si>
  <si>
    <t>NO</t>
  </si>
  <si>
    <t>If Level 2 is matched:</t>
  </si>
  <si>
    <t>Organic Portion:</t>
  </si>
  <si>
    <t>Final Certification Level</t>
  </si>
  <si>
    <t>"Mild surfactant"</t>
  </si>
  <si>
    <t>1 - Oils/water-free cleaning and skin care products</t>
  </si>
  <si>
    <t>≤ 20</t>
  </si>
  <si>
    <t>≥ 80</t>
  </si>
  <si>
    <t>≥ 90</t>
  </si>
  <si>
    <t>≤ 10</t>
  </si>
  <si>
    <t>Total Natural</t>
  </si>
  <si>
    <t>Tot Derived Natural</t>
  </si>
  <si>
    <t>≥ 60</t>
  </si>
  <si>
    <t>3 - Skin care emulsions (W/O) and Oleogels</t>
  </si>
  <si>
    <t>≥ 30</t>
  </si>
  <si>
    <t>≤ 30</t>
  </si>
  <si>
    <t>4 - Decorative cosmetics containing water</t>
  </si>
  <si>
    <t>≥ 10</t>
  </si>
  <si>
    <t>≥ 15</t>
  </si>
  <si>
    <t>≤ 15</t>
  </si>
  <si>
    <t>5 - Deodorants and antiperspirants</t>
  </si>
  <si>
    <t>6 - Skin care emulsions (O/W) and gels</t>
  </si>
  <si>
    <t>≤ 25</t>
  </si>
  <si>
    <t>7 - Sunscreens</t>
  </si>
  <si>
    <t>≤ 55</t>
  </si>
  <si>
    <t>8 - Hair treatment products</t>
  </si>
  <si>
    <t>≥ 3</t>
  </si>
  <si>
    <t>≤ 40</t>
  </si>
  <si>
    <t>≤ 85</t>
  </si>
  <si>
    <t>10 - Oral care</t>
  </si>
  <si>
    <t>≥ 2</t>
  </si>
  <si>
    <t>≤ 70</t>
  </si>
  <si>
    <t>11 - Decorative cosmetics, water-free</t>
  </si>
  <si>
    <t>≥ 1</t>
  </si>
  <si>
    <t>≤ 50</t>
  </si>
  <si>
    <t>12 - Soaps and solid cleaning and hair care products</t>
  </si>
  <si>
    <t>13 - Waters</t>
  </si>
  <si>
    <t>≤ 99</t>
  </si>
  <si>
    <t>≥ 0,1</t>
  </si>
  <si>
    <t>≤ 5</t>
  </si>
  <si>
    <t>2 - Parfums, Eaux de Parfum, Eaux de Toilette, 
Eaux de Cologne</t>
  </si>
  <si>
    <t>CALCULATION SHEET FOR FINISHED PRODUCT CERTIFICATION LEVEL</t>
  </si>
  <si>
    <t>Organic Portion ≥ 95%?</t>
  </si>
  <si>
    <r>
      <t xml:space="preserve">PRODUCT CATEGORIES
</t>
    </r>
    <r>
      <rPr>
        <sz val="11"/>
        <color rgb="FF000000"/>
        <rFont val="Calibri"/>
        <family val="2"/>
        <scheme val="minor"/>
      </rPr>
      <t>(</t>
    </r>
    <r>
      <rPr>
        <i/>
        <sz val="11"/>
        <color rgb="FF000000"/>
        <rFont val="Calibri"/>
        <family val="2"/>
        <scheme val="minor"/>
      </rPr>
      <t>cf.</t>
    </r>
    <r>
      <rPr>
        <sz val="11"/>
        <color rgb="FF000000"/>
        <rFont val="Calibri"/>
        <family val="2"/>
        <scheme val="minor"/>
      </rPr>
      <t xml:space="preserve"> Sect.9 - Table 1 of NATRUE Criteria, including notes)</t>
    </r>
  </si>
  <si>
    <t>Product Category</t>
  </si>
  <si>
    <t>Natural</t>
  </si>
  <si>
    <r>
      <t xml:space="preserve">Derived Natural 
</t>
    </r>
    <r>
      <rPr>
        <sz val="10.5"/>
        <color rgb="FF000000"/>
        <rFont val="Arial"/>
        <family val="2"/>
      </rPr>
      <t>(</t>
    </r>
    <r>
      <rPr>
        <i/>
        <sz val="10.5"/>
        <color rgb="FF000000"/>
        <rFont val="Arial"/>
        <family val="2"/>
      </rPr>
      <t>cf.</t>
    </r>
    <r>
      <rPr>
        <sz val="10.5"/>
        <color rgb="FF000000"/>
        <rFont val="Arial"/>
        <family val="2"/>
      </rPr>
      <t xml:space="preserve"> Annex 3 and 4b)</t>
    </r>
  </si>
  <si>
    <r>
      <t xml:space="preserve">Nature-identical 
</t>
    </r>
    <r>
      <rPr>
        <sz val="10.5"/>
        <color rgb="FF000000"/>
        <rFont val="Arial"/>
        <family val="2"/>
      </rPr>
      <t>(</t>
    </r>
    <r>
      <rPr>
        <i/>
        <sz val="10.5"/>
        <color rgb="FF000000"/>
        <rFont val="Arial"/>
        <family val="2"/>
      </rPr>
      <t>cf.</t>
    </r>
    <r>
      <rPr>
        <sz val="10.5"/>
        <color rgb="FF000000"/>
        <rFont val="Arial"/>
        <family val="2"/>
      </rPr>
      <t xml:space="preserve"> Annex 2 and 4a)</t>
    </r>
  </si>
  <si>
    <r>
      <t xml:space="preserve">TOT in FP
</t>
    </r>
    <r>
      <rPr>
        <sz val="10.5"/>
        <color theme="1"/>
        <rFont val="Arial"/>
        <family val="2"/>
      </rPr>
      <t>(must be 100%)</t>
    </r>
  </si>
  <si>
    <t>Tot Nat</t>
  </si>
  <si>
    <t>Tot Der Nat</t>
  </si>
  <si>
    <t>from organic</t>
  </si>
  <si>
    <r>
      <t xml:space="preserve">calculated organic
</t>
    </r>
    <r>
      <rPr>
        <sz val="10.5"/>
        <color rgb="FF000000"/>
        <rFont val="Arial"/>
        <family val="2"/>
      </rPr>
      <t>(</t>
    </r>
    <r>
      <rPr>
        <i/>
        <sz val="10.5"/>
        <color rgb="FF000000"/>
        <rFont val="Arial"/>
        <family val="2"/>
      </rPr>
      <t>cf.</t>
    </r>
    <r>
      <rPr>
        <sz val="10.5"/>
        <color rgb="FF000000"/>
        <rFont val="Arial"/>
        <family val="2"/>
      </rPr>
      <t xml:space="preserve"> Annex 5) </t>
    </r>
  </si>
  <si>
    <r>
      <rPr>
        <b/>
        <sz val="14"/>
        <color rgb="FF000000"/>
        <rFont val="Arial"/>
        <family val="2"/>
      </rPr>
      <t xml:space="preserve">INCI </t>
    </r>
    <r>
      <rPr>
        <b/>
        <sz val="12"/>
        <color rgb="FF000000"/>
        <rFont val="Arial"/>
        <family val="2"/>
      </rPr>
      <t xml:space="preserve">
( * : organic starting material )</t>
    </r>
  </si>
  <si>
    <r>
      <rPr>
        <b/>
        <sz val="12"/>
        <color rgb="FF000000"/>
        <rFont val="Arial"/>
        <family val="2"/>
      </rPr>
      <t>% in FP</t>
    </r>
    <r>
      <rPr>
        <b/>
        <sz val="10.5"/>
        <color rgb="FF00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>ENTER PERCENTAGES</t>
    </r>
  </si>
  <si>
    <r>
      <t>original classification (% in the RM) -</t>
    </r>
    <r>
      <rPr>
        <b/>
        <sz val="12"/>
        <color rgb="FFC00000"/>
        <rFont val="Arial"/>
        <family val="2"/>
      </rPr>
      <t xml:space="preserve"> ENTER PERCENTAGES (from RM database)</t>
    </r>
  </si>
  <si>
    <r>
      <t>final classification/portion (% in the FP) -</t>
    </r>
    <r>
      <rPr>
        <b/>
        <sz val="12"/>
        <color rgb="FF00863D"/>
        <rFont val="Arial"/>
        <family val="2"/>
      </rPr>
      <t xml:space="preserve"> AUTOMATICALLY CALCULATED</t>
    </r>
  </si>
  <si>
    <t>The section with the thicker border here --&gt; 
can be copy-pasted from Sheet 2</t>
  </si>
  <si>
    <t>Maris Sal</t>
  </si>
  <si>
    <t>Marsel</t>
  </si>
  <si>
    <t>mineral</t>
  </si>
  <si>
    <t>plant and animal</t>
  </si>
  <si>
    <r>
      <t xml:space="preserve">ORGANIC
</t>
    </r>
    <r>
      <rPr>
        <sz val="10.5"/>
        <color rgb="FF000000"/>
        <rFont val="Arial"/>
        <family val="2"/>
      </rPr>
      <t>(plant and animal origin)</t>
    </r>
  </si>
  <si>
    <r>
      <t>Water / 
other inorganic salts</t>
    </r>
    <r>
      <rPr>
        <sz val="10.5"/>
        <color rgb="FF000000"/>
        <rFont val="Arial"/>
        <family val="2"/>
      </rPr>
      <t xml:space="preserve"> (cf. Annex 1b and 1c)</t>
    </r>
  </si>
  <si>
    <r>
      <t xml:space="preserve">Sum in RM 
</t>
    </r>
    <r>
      <rPr>
        <sz val="10.5"/>
        <color rgb="FF000000"/>
        <rFont val="Arial"/>
        <family val="2"/>
      </rPr>
      <t>(must be 100)</t>
    </r>
  </si>
  <si>
    <t>Total</t>
  </si>
  <si>
    <r>
      <t xml:space="preserve">    Tot.Nat.</t>
    </r>
    <r>
      <rPr>
        <sz val="10"/>
        <color theme="1" tint="0.249977111117893"/>
        <rFont val="Arial"/>
        <family val="2"/>
      </rPr>
      <t xml:space="preserve">(plant/animal origin) </t>
    </r>
    <r>
      <rPr>
        <sz val="13"/>
        <color theme="1" tint="0.249977111117893"/>
        <rFont val="Arial"/>
        <family val="2"/>
      </rPr>
      <t>+ Der.Nat. from Org.</t>
    </r>
    <r>
      <rPr>
        <sz val="10"/>
        <color theme="1" tint="0.249977111117893"/>
        <rFont val="Arial"/>
        <family val="2"/>
      </rPr>
      <t>(plant/animal origin)</t>
    </r>
    <r>
      <rPr>
        <sz val="13"/>
        <color theme="1" tint="0.249977111117893"/>
        <rFont val="Arial"/>
        <family val="2"/>
      </rPr>
      <t xml:space="preserve"> </t>
    </r>
  </si>
  <si>
    <r>
      <t xml:space="preserve">    Org.Nat.</t>
    </r>
    <r>
      <rPr>
        <sz val="10"/>
        <color theme="1" tint="0.249977111117893"/>
        <rFont val="Arial"/>
        <family val="2"/>
      </rPr>
      <t>(plant/animal origin)</t>
    </r>
    <r>
      <rPr>
        <sz val="9"/>
        <color theme="1" tint="0.249977111117893"/>
        <rFont val="Arial"/>
        <family val="2"/>
      </rPr>
      <t xml:space="preserve"> </t>
    </r>
    <r>
      <rPr>
        <sz val="13"/>
        <color theme="1" tint="0.249977111117893"/>
        <rFont val="Arial"/>
        <family val="2"/>
      </rPr>
      <t>+ Calc.Org.Der.Nat.</t>
    </r>
    <r>
      <rPr>
        <sz val="10"/>
        <color theme="1" tint="0.249977111117893"/>
        <rFont val="Arial"/>
        <family val="2"/>
      </rPr>
      <t xml:space="preserve">(plant/animal origin)    </t>
    </r>
    <r>
      <rPr>
        <sz val="13"/>
        <color theme="1" tint="0.249977111117893"/>
        <rFont val="Arial"/>
        <family val="2"/>
      </rPr>
      <t xml:space="preserve"> </t>
    </r>
    <r>
      <rPr>
        <sz val="14"/>
        <color theme="1" tint="0.249977111117893"/>
        <rFont val="Arial"/>
        <family val="2"/>
      </rPr>
      <t>*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</si>
</sst>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C00000"/>
      <name val="Arial"/>
      <family val="2"/>
    </font>
    <font>
      <b/>
      <sz val="10.5"/>
      <color rgb="FFFFFFFF"/>
      <name val="Arial"/>
      <family val="2"/>
    </font>
    <font>
      <sz val="10.5"/>
      <color theme="1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i/>
      <sz val="10.5"/>
      <color rgb="FF000000"/>
      <name val="Arial"/>
      <family val="2"/>
    </font>
    <font>
      <sz val="10.5"/>
      <color rgb="FF808080"/>
      <name val="Arial"/>
      <family val="2"/>
    </font>
    <font>
      <sz val="10.5"/>
      <color theme="1" tint="0.249977111117893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C00000"/>
      <name val="Arial"/>
      <family val="2"/>
    </font>
    <font>
      <b/>
      <sz val="10.5"/>
      <color theme="0"/>
      <name val="Arial"/>
      <family val="2"/>
    </font>
    <font>
      <b/>
      <sz val="12"/>
      <color rgb="FF00863D"/>
      <name val="Arial"/>
      <family val="2"/>
    </font>
    <font>
      <b/>
      <sz val="10.5"/>
      <color rgb="FFC00000"/>
      <name val="Arial"/>
      <family val="2"/>
    </font>
    <font>
      <b/>
      <sz val="14"/>
      <color rgb="FFFFFFFF"/>
      <name val="Arial"/>
      <family val="2"/>
    </font>
    <font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4"/>
      <color theme="1" tint="0.249977111117893"/>
      <name val="Arial"/>
      <family val="2"/>
    </font>
    <font>
      <sz val="13"/>
      <color theme="1" tint="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E6B8B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63634"/>
        <bgColor rgb="FF000000"/>
      </patternFill>
    </fill>
    <fill>
      <patternFill patternType="solid">
        <fgColor rgb="FFF79BA4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CCFFE"/>
        <bgColor rgb="FF000000"/>
      </patternFill>
    </fill>
    <fill>
      <patternFill patternType="solid">
        <fgColor rgb="FF00863D"/>
        <bgColor rgb="FF000000"/>
      </patternFill>
    </fill>
    <fill>
      <patternFill patternType="solid">
        <fgColor rgb="FFABE3D3"/>
        <bgColor indexed="64"/>
      </patternFill>
    </fill>
    <fill>
      <patternFill patternType="solid">
        <fgColor rgb="FFC4E59F"/>
        <bgColor rgb="FF000000"/>
      </patternFill>
    </fill>
  </fills>
  <borders count="5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" fontId="1" fillId="3" borderId="7" xfId="0" applyNumberFormat="1" applyFont="1" applyFill="1" applyBorder="1" applyAlignment="1">
      <alignment horizontal="center" vertical="center" wrapText="1"/>
    </xf>
    <xf numFmtId="1" fontId="1" fillId="4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/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2" fontId="10" fillId="3" borderId="7" xfId="0" applyNumberFormat="1" applyFont="1" applyFill="1" applyBorder="1" applyAlignment="1">
      <alignment horizontal="center" vertical="center"/>
    </xf>
    <xf numFmtId="2" fontId="10" fillId="4" borderId="7" xfId="0" applyNumberFormat="1" applyFont="1" applyFill="1" applyBorder="1" applyAlignment="1">
      <alignment horizontal="center" vertical="center"/>
    </xf>
    <xf numFmtId="2" fontId="10" fillId="8" borderId="11" xfId="0" applyNumberFormat="1" applyFont="1" applyFill="1" applyBorder="1" applyAlignment="1">
      <alignment horizontal="center" vertical="center" wrapText="1"/>
    </xf>
    <xf numFmtId="2" fontId="12" fillId="0" borderId="33" xfId="0" applyNumberFormat="1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10" fontId="9" fillId="0" borderId="2" xfId="0" applyNumberFormat="1" applyFont="1" applyBorder="1" applyAlignment="1">
      <alignment horizontal="right" vertical="center"/>
    </xf>
    <xf numFmtId="2" fontId="9" fillId="0" borderId="5" xfId="0" applyNumberFormat="1" applyFont="1" applyBorder="1" applyAlignment="1">
      <alignment vertical="center"/>
    </xf>
    <xf numFmtId="2" fontId="12" fillId="0" borderId="31" xfId="0" applyNumberFormat="1" applyFont="1" applyBorder="1" applyAlignment="1">
      <alignment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10" fontId="10" fillId="2" borderId="7" xfId="0" applyNumberFormat="1" applyFont="1" applyFill="1" applyBorder="1" applyAlignment="1">
      <alignment vertical="center"/>
    </xf>
    <xf numFmtId="2" fontId="10" fillId="3" borderId="7" xfId="0" applyNumberFormat="1" applyFont="1" applyFill="1" applyBorder="1" applyAlignment="1">
      <alignment horizontal="right" vertical="center"/>
    </xf>
    <xf numFmtId="2" fontId="10" fillId="8" borderId="7" xfId="0" applyNumberFormat="1" applyFont="1" applyFill="1" applyBorder="1" applyAlignment="1">
      <alignment horizontal="right" vertical="center"/>
    </xf>
    <xf numFmtId="2" fontId="10" fillId="4" borderId="7" xfId="0" applyNumberFormat="1" applyFont="1" applyFill="1" applyBorder="1" applyAlignment="1">
      <alignment horizontal="right" vertical="center"/>
    </xf>
    <xf numFmtId="2" fontId="10" fillId="4" borderId="7" xfId="0" applyNumberFormat="1" applyFont="1" applyFill="1" applyBorder="1" applyAlignment="1">
      <alignment horizontal="right" vertical="center" wrapText="1"/>
    </xf>
    <xf numFmtId="2" fontId="10" fillId="5" borderId="7" xfId="0" applyNumberFormat="1" applyFont="1" applyFill="1" applyBorder="1" applyAlignment="1">
      <alignment horizontal="right" vertical="center" wrapText="1"/>
    </xf>
    <xf numFmtId="2" fontId="10" fillId="6" borderId="7" xfId="0" applyNumberFormat="1" applyFont="1" applyFill="1" applyBorder="1" applyAlignment="1">
      <alignment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4" fillId="4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0" fillId="8" borderId="7" xfId="0" applyNumberFormat="1" applyFont="1" applyFill="1" applyBorder="1" applyAlignment="1">
      <alignment horizontal="center" vertical="center" wrapText="1"/>
    </xf>
    <xf numFmtId="0" fontId="10" fillId="14" borderId="27" xfId="0" applyFont="1" applyFill="1" applyBorder="1" applyAlignment="1">
      <alignment horizontal="center" vertical="center" wrapText="1"/>
    </xf>
    <xf numFmtId="2" fontId="10" fillId="15" borderId="7" xfId="0" applyNumberFormat="1" applyFont="1" applyFill="1" applyBorder="1" applyAlignment="1">
      <alignment horizontal="center" vertical="center" wrapText="1"/>
    </xf>
    <xf numFmtId="2" fontId="12" fillId="0" borderId="30" xfId="0" applyNumberFormat="1" applyFont="1" applyBorder="1" applyAlignment="1">
      <alignment vertical="center"/>
    </xf>
    <xf numFmtId="0" fontId="10" fillId="14" borderId="7" xfId="0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vertical="center"/>
    </xf>
    <xf numFmtId="2" fontId="10" fillId="15" borderId="7" xfId="0" applyNumberFormat="1" applyFont="1" applyFill="1" applyBorder="1" applyAlignment="1">
      <alignment horizontal="right" vertical="center" wrapText="1"/>
    </xf>
    <xf numFmtId="2" fontId="10" fillId="14" borderId="7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2" fontId="4" fillId="3" borderId="30" xfId="0" applyNumberFormat="1" applyFont="1" applyFill="1" applyBorder="1" applyAlignment="1">
      <alignment horizontal="center" vertical="center"/>
    </xf>
    <xf numFmtId="2" fontId="4" fillId="4" borderId="30" xfId="0" applyNumberFormat="1" applyFont="1" applyFill="1" applyBorder="1" applyAlignment="1">
      <alignment horizontal="center" vertical="center"/>
    </xf>
    <xf numFmtId="1" fontId="9" fillId="3" borderId="40" xfId="0" applyNumberFormat="1" applyFont="1" applyFill="1" applyBorder="1" applyAlignment="1">
      <alignment horizontal="center" vertical="center"/>
    </xf>
    <xf numFmtId="1" fontId="9" fillId="4" borderId="42" xfId="0" applyNumberFormat="1" applyFont="1" applyFill="1" applyBorder="1" applyAlignment="1">
      <alignment horizontal="center" vertical="center"/>
    </xf>
    <xf numFmtId="1" fontId="9" fillId="3" borderId="48" xfId="0" applyNumberFormat="1" applyFont="1" applyFill="1" applyBorder="1" applyAlignment="1">
      <alignment horizontal="center" vertical="center"/>
    </xf>
    <xf numFmtId="1" fontId="9" fillId="4" borderId="49" xfId="0" applyNumberFormat="1" applyFont="1" applyFill="1" applyBorder="1" applyAlignment="1">
      <alignment horizontal="center" vertical="center"/>
    </xf>
    <xf numFmtId="1" fontId="2" fillId="3" borderId="20" xfId="0" applyNumberFormat="1" applyFont="1" applyFill="1" applyBorder="1" applyAlignment="1">
      <alignment horizontal="center" vertical="center"/>
    </xf>
    <xf numFmtId="1" fontId="2" fillId="4" borderId="21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3" borderId="25" xfId="0" applyNumberFormat="1" applyFont="1" applyFill="1" applyBorder="1" applyAlignment="1">
      <alignment horizontal="center" vertical="center"/>
    </xf>
    <xf numFmtId="1" fontId="2" fillId="4" borderId="26" xfId="0" applyNumberFormat="1" applyFont="1" applyFill="1" applyBorder="1" applyAlignment="1">
      <alignment horizontal="center" vertical="center"/>
    </xf>
    <xf numFmtId="1" fontId="0" fillId="0" borderId="0" xfId="0" applyNumberFormat="1"/>
    <xf numFmtId="2" fontId="17" fillId="13" borderId="15" xfId="0" applyNumberFormat="1" applyFont="1" applyFill="1" applyBorder="1" applyAlignment="1">
      <alignment horizontal="center" vertical="center"/>
    </xf>
    <xf numFmtId="2" fontId="17" fillId="13" borderId="0" xfId="0" applyNumberFormat="1" applyFont="1" applyFill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19" fillId="0" borderId="7" xfId="0" applyNumberFormat="1" applyFont="1" applyBorder="1" applyAlignment="1">
      <alignment horizontal="center" vertical="center" wrapText="1"/>
    </xf>
    <xf numFmtId="2" fontId="19" fillId="0" borderId="27" xfId="0" applyNumberFormat="1" applyFont="1" applyBorder="1" applyAlignment="1">
      <alignment horizontal="center" vertical="center" wrapText="1"/>
    </xf>
    <xf numFmtId="2" fontId="10" fillId="6" borderId="36" xfId="0" applyNumberFormat="1" applyFont="1" applyFill="1" applyBorder="1" applyAlignment="1">
      <alignment horizontal="center" vertical="center" wrapText="1"/>
    </xf>
    <xf numFmtId="2" fontId="10" fillId="6" borderId="12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2" fontId="7" fillId="9" borderId="7" xfId="0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2" fontId="10" fillId="0" borderId="50" xfId="0" applyNumberFormat="1" applyFont="1" applyBorder="1" applyAlignment="1">
      <alignment horizontal="center" vertical="center"/>
    </xf>
    <xf numFmtId="2" fontId="10" fillId="0" borderId="51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 wrapText="1"/>
    </xf>
    <xf numFmtId="2" fontId="9" fillId="0" borderId="47" xfId="0" applyNumberFormat="1" applyFont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2" fontId="10" fillId="5" borderId="13" xfId="0" applyNumberFormat="1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10" fillId="11" borderId="30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2" fontId="10" fillId="4" borderId="31" xfId="0" applyNumberFormat="1" applyFont="1" applyFill="1" applyBorder="1" applyAlignment="1">
      <alignment horizontal="center" vertical="center" wrapText="1"/>
    </xf>
    <xf numFmtId="2" fontId="10" fillId="4" borderId="31" xfId="0" applyNumberFormat="1" applyFont="1" applyFill="1" applyBorder="1" applyAlignment="1">
      <alignment horizontal="center" vertical="center"/>
    </xf>
    <xf numFmtId="2" fontId="10" fillId="7" borderId="31" xfId="0" applyNumberFormat="1" applyFont="1" applyFill="1" applyBorder="1" applyAlignment="1">
      <alignment horizontal="center" vertical="center" wrapText="1"/>
    </xf>
    <xf numFmtId="2" fontId="10" fillId="7" borderId="7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2" fontId="10" fillId="3" borderId="27" xfId="0" applyNumberFormat="1" applyFont="1" applyFill="1" applyBorder="1" applyAlignment="1">
      <alignment horizontal="center" vertical="center"/>
    </xf>
    <xf numFmtId="2" fontId="10" fillId="3" borderId="28" xfId="0" applyNumberFormat="1" applyFont="1" applyFill="1" applyBorder="1" applyAlignment="1">
      <alignment horizontal="center" vertical="center"/>
    </xf>
    <xf numFmtId="2" fontId="10" fillId="3" borderId="29" xfId="0" applyNumberFormat="1" applyFont="1" applyFill="1" applyBorder="1" applyAlignment="1">
      <alignment horizontal="center" vertic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/>
    </xf>
    <xf numFmtId="2" fontId="20" fillId="9" borderId="32" xfId="0" applyNumberFormat="1" applyFont="1" applyFill="1" applyBorder="1" applyAlignment="1">
      <alignment horizontal="center" vertical="center"/>
    </xf>
    <xf numFmtId="2" fontId="20" fillId="9" borderId="0" xfId="0" applyNumberFormat="1" applyFont="1" applyFill="1" applyAlignment="1">
      <alignment horizontal="center" vertical="center"/>
    </xf>
    <xf numFmtId="0" fontId="5" fillId="12" borderId="27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4E59F"/>
      <color rgb="FFABDB77"/>
      <color rgb="FFABE3D3"/>
      <color rgb="FF7BD3A7"/>
      <color rgb="FF00863D"/>
      <color rgb="FFCBA9E5"/>
      <color rgb="FFD2E571"/>
      <color rgb="FFACCFFE"/>
      <color rgb="FFA4CBFE"/>
      <color rgb="FFF79B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118534</xdr:colOff>
      <xdr:row>29</xdr:row>
      <xdr:rowOff>0</xdr:rowOff>
    </xdr:from>
    <xdr:to>
      <xdr:col>25</xdr:col>
      <xdr:colOff>152400</xdr:colOff>
      <xdr:row>29</xdr:row>
      <xdr:rowOff>8467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0884DDBE-9404-7D22-BD72-60AAABBC9C48}"/>
            </a:ext>
          </a:extLst>
        </xdr:cNvPr>
        <xdr:cNvCxnSpPr/>
      </xdr:nvCxnSpPr>
      <xdr:spPr>
        <a:xfrm flipV="1">
          <a:off x="18499667" y="13462000"/>
          <a:ext cx="4546600" cy="846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topLeftCell="D1" zoomScale="70" zoomScaleNormal="70" workbookViewId="0">
      <selection activeCell="J21" sqref="J21"/>
    </sheetView>
  </sheetViews>
  <sheetFormatPr defaultRowHeight="13.8" x14ac:dyDescent="0.25"/>
  <cols>
    <col min="1" max="1" width="24.21875" style="48" customWidth="1"/>
    <col min="2" max="2" width="28.44140625" style="48" customWidth="1"/>
    <col min="3" max="3" width="11.21875" style="33" customWidth="1"/>
    <col min="4" max="4" width="11.44140625" style="9" customWidth="1"/>
    <col min="5" max="5" width="11" style="9" customWidth="1"/>
    <col min="6" max="6" width="11.88671875" style="9" customWidth="1"/>
    <col min="7" max="7" width="9.109375" style="9" customWidth="1"/>
    <col min="8" max="8" width="13" style="9" customWidth="1"/>
    <col min="9" max="9" width="12.6640625" style="9" customWidth="1"/>
    <col min="10" max="10" width="13.5546875" style="9" customWidth="1"/>
    <col min="11" max="11" width="15.77734375" style="9" customWidth="1"/>
    <col min="12" max="12" width="12.88671875" style="9" customWidth="1"/>
    <col min="13" max="13" width="10.44140625" style="9" customWidth="1"/>
    <col min="14" max="14" width="17.77734375" style="12" customWidth="1"/>
    <col min="15" max="17" width="10.21875" style="12" customWidth="1"/>
    <col min="18" max="18" width="10.88671875" style="9" customWidth="1"/>
    <col min="19" max="19" width="10.77734375" style="9" customWidth="1"/>
    <col min="20" max="20" width="13" style="9" customWidth="1"/>
    <col min="21" max="24" width="15.88671875" style="9" customWidth="1"/>
    <col min="25" max="25" width="2.109375" style="12" customWidth="1"/>
    <col min="26" max="26" width="13.88671875" style="12" customWidth="1"/>
    <col min="27" max="16384" width="8.88671875" style="12"/>
  </cols>
  <sheetData>
    <row r="1" spans="1:28" ht="37.200000000000003" customHeight="1" x14ac:dyDescent="0.25">
      <c r="A1" s="125" t="s">
        <v>72</v>
      </c>
      <c r="B1" s="126"/>
      <c r="C1" s="126"/>
      <c r="D1" s="126"/>
      <c r="E1" s="126"/>
      <c r="F1" s="126"/>
      <c r="G1" s="126"/>
      <c r="H1" s="126"/>
      <c r="I1" s="126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84"/>
      <c r="Z1" s="84"/>
      <c r="AA1" s="11"/>
      <c r="AB1" s="11"/>
    </row>
    <row r="2" spans="1:28" ht="16.8" customHeight="1" x14ac:dyDescent="0.25">
      <c r="A2" s="45"/>
      <c r="B2" s="45"/>
      <c r="C2" s="13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84"/>
      <c r="Z2" s="84"/>
      <c r="AA2" s="11"/>
      <c r="AB2" s="11"/>
    </row>
    <row r="3" spans="1:28" ht="27.6" customHeight="1" x14ac:dyDescent="0.25">
      <c r="A3" s="127" t="s">
        <v>0</v>
      </c>
      <c r="B3" s="128"/>
      <c r="C3" s="128"/>
      <c r="D3" s="129"/>
      <c r="E3" s="10"/>
      <c r="F3" s="10"/>
      <c r="G3" s="10"/>
      <c r="H3" s="10"/>
      <c r="I3" s="10"/>
      <c r="J3" s="11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1"/>
      <c r="AA3" s="11"/>
      <c r="AB3" s="11"/>
    </row>
    <row r="4" spans="1:28" ht="16.8" customHeight="1" x14ac:dyDescent="0.25">
      <c r="A4" s="45"/>
      <c r="B4" s="45"/>
      <c r="C4" s="13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0"/>
      <c r="P4" s="10"/>
      <c r="Q4" s="10"/>
      <c r="R4" s="10"/>
      <c r="S4" s="10"/>
      <c r="T4" s="10"/>
      <c r="U4" s="10"/>
      <c r="V4" s="10"/>
      <c r="W4" s="10"/>
      <c r="X4" s="10"/>
      <c r="Y4" s="84"/>
      <c r="Z4" s="84"/>
      <c r="AA4" s="11"/>
      <c r="AB4" s="11"/>
    </row>
    <row r="5" spans="1:28" ht="32.4" customHeight="1" x14ac:dyDescent="0.25">
      <c r="A5" s="108" t="s">
        <v>1</v>
      </c>
      <c r="B5" s="108" t="s">
        <v>84</v>
      </c>
      <c r="C5" s="112" t="s">
        <v>86</v>
      </c>
      <c r="D5" s="122"/>
      <c r="E5" s="122"/>
      <c r="F5" s="122"/>
      <c r="G5" s="122"/>
      <c r="H5" s="122"/>
      <c r="I5" s="122"/>
      <c r="J5" s="122"/>
      <c r="K5" s="122"/>
      <c r="L5" s="123"/>
      <c r="M5" s="10"/>
      <c r="N5" s="109" t="s">
        <v>85</v>
      </c>
      <c r="O5" s="11"/>
      <c r="P5" s="108" t="s">
        <v>87</v>
      </c>
      <c r="Q5" s="108"/>
      <c r="R5" s="108"/>
      <c r="S5" s="108"/>
      <c r="T5" s="108"/>
      <c r="U5" s="108"/>
      <c r="V5" s="108"/>
      <c r="W5" s="108"/>
      <c r="X5" s="108"/>
      <c r="Y5" s="84"/>
      <c r="Z5" s="84"/>
      <c r="AA5" s="11"/>
      <c r="AB5" s="11"/>
    </row>
    <row r="6" spans="1:28" ht="35.4" customHeight="1" x14ac:dyDescent="0.25">
      <c r="A6" s="108"/>
      <c r="B6" s="112"/>
      <c r="C6" s="119" t="s">
        <v>76</v>
      </c>
      <c r="D6" s="120"/>
      <c r="E6" s="120"/>
      <c r="F6" s="121"/>
      <c r="G6" s="113" t="s">
        <v>77</v>
      </c>
      <c r="H6" s="114"/>
      <c r="I6" s="114"/>
      <c r="J6" s="106" t="s">
        <v>78</v>
      </c>
      <c r="K6" s="75" t="s">
        <v>94</v>
      </c>
      <c r="L6" s="115" t="s">
        <v>95</v>
      </c>
      <c r="M6" s="10"/>
      <c r="N6" s="110"/>
      <c r="O6" s="11"/>
      <c r="P6" s="124" t="s">
        <v>2</v>
      </c>
      <c r="Q6" s="124"/>
      <c r="R6" s="124"/>
      <c r="S6" s="124"/>
      <c r="T6" s="117" t="s">
        <v>77</v>
      </c>
      <c r="U6" s="118"/>
      <c r="V6" s="118"/>
      <c r="W6" s="105" t="s">
        <v>78</v>
      </c>
      <c r="X6" s="75" t="s">
        <v>94</v>
      </c>
      <c r="Y6" s="84"/>
      <c r="Z6" s="84"/>
      <c r="AA6" s="11"/>
      <c r="AB6" s="11"/>
    </row>
    <row r="7" spans="1:28" ht="60" customHeight="1" x14ac:dyDescent="0.25">
      <c r="A7" s="108"/>
      <c r="B7" s="112"/>
      <c r="C7" s="37" t="s">
        <v>91</v>
      </c>
      <c r="D7" s="38" t="s">
        <v>92</v>
      </c>
      <c r="E7" s="35" t="s">
        <v>96</v>
      </c>
      <c r="F7" s="36" t="s">
        <v>93</v>
      </c>
      <c r="G7" s="15" t="s">
        <v>3</v>
      </c>
      <c r="H7" s="32" t="s">
        <v>82</v>
      </c>
      <c r="I7" s="16" t="s">
        <v>83</v>
      </c>
      <c r="J7" s="107"/>
      <c r="K7" s="76"/>
      <c r="L7" s="116"/>
      <c r="M7" s="10"/>
      <c r="N7" s="111"/>
      <c r="O7" s="11"/>
      <c r="P7" s="40" t="s">
        <v>91</v>
      </c>
      <c r="Q7" s="38" t="s">
        <v>92</v>
      </c>
      <c r="R7" s="14" t="s">
        <v>96</v>
      </c>
      <c r="S7" s="36" t="s">
        <v>93</v>
      </c>
      <c r="T7" s="15" t="s">
        <v>3</v>
      </c>
      <c r="U7" s="41" t="s">
        <v>82</v>
      </c>
      <c r="V7" s="36" t="s">
        <v>83</v>
      </c>
      <c r="W7" s="105"/>
      <c r="X7" s="76"/>
      <c r="Y7" s="84"/>
      <c r="Z7" s="84"/>
      <c r="AA7" s="11"/>
      <c r="AB7" s="11"/>
    </row>
    <row r="8" spans="1:28" ht="44.4" customHeight="1" x14ac:dyDescent="0.25">
      <c r="A8" s="46" t="s">
        <v>4</v>
      </c>
      <c r="B8" s="49" t="s">
        <v>5</v>
      </c>
      <c r="C8" s="13"/>
      <c r="D8" s="10">
        <v>0.5</v>
      </c>
      <c r="E8" s="10">
        <v>0.5</v>
      </c>
      <c r="F8" s="10"/>
      <c r="G8" s="10">
        <v>97</v>
      </c>
      <c r="H8" s="10"/>
      <c r="I8" s="10"/>
      <c r="J8" s="10">
        <v>1.25</v>
      </c>
      <c r="K8" s="10">
        <v>1.25</v>
      </c>
      <c r="L8" s="39">
        <f>SUM(E8,G8,J8,K8)</f>
        <v>100</v>
      </c>
      <c r="M8" s="10"/>
      <c r="N8" s="18">
        <v>0.1</v>
      </c>
      <c r="O8" s="11"/>
      <c r="P8" s="42">
        <f>C8*N8</f>
        <v>0</v>
      </c>
      <c r="Q8" s="42">
        <f>D8*N8</f>
        <v>0.05</v>
      </c>
      <c r="R8" s="42">
        <f>E8*N8</f>
        <v>0.05</v>
      </c>
      <c r="S8" s="42">
        <f>F8*N8</f>
        <v>0</v>
      </c>
      <c r="T8" s="42">
        <f>G8*N8</f>
        <v>9.7000000000000011</v>
      </c>
      <c r="U8" s="42">
        <f>H8*N8</f>
        <v>0</v>
      </c>
      <c r="V8" s="42">
        <f>I8*N8</f>
        <v>0</v>
      </c>
      <c r="W8" s="42">
        <f>J8*N8</f>
        <v>0.125</v>
      </c>
      <c r="X8" s="42">
        <f>K8*N8</f>
        <v>0.125</v>
      </c>
      <c r="Y8" s="84"/>
      <c r="Z8" s="84"/>
      <c r="AA8" s="11"/>
      <c r="AB8" s="11"/>
    </row>
    <row r="9" spans="1:28" ht="44.4" customHeight="1" x14ac:dyDescent="0.25">
      <c r="A9" s="46" t="s">
        <v>6</v>
      </c>
      <c r="B9" s="49" t="s">
        <v>7</v>
      </c>
      <c r="C9" s="13"/>
      <c r="D9" s="10"/>
      <c r="E9" s="10"/>
      <c r="F9" s="10"/>
      <c r="G9" s="10">
        <v>100</v>
      </c>
      <c r="H9" s="10"/>
      <c r="I9" s="10"/>
      <c r="J9" s="10"/>
      <c r="K9" s="10"/>
      <c r="L9" s="17">
        <f>SUM(E9,G9,J9,K9)</f>
        <v>100</v>
      </c>
      <c r="M9" s="10"/>
      <c r="N9" s="18">
        <v>0.05</v>
      </c>
      <c r="O9" s="11"/>
      <c r="P9" s="42">
        <f t="shared" ref="P9:P19" si="0">C9*N9</f>
        <v>0</v>
      </c>
      <c r="Q9" s="42">
        <f t="shared" ref="Q9:Q19" si="1">D9*N9</f>
        <v>0</v>
      </c>
      <c r="R9" s="42">
        <f t="shared" ref="R9:R19" si="2">E9*N9</f>
        <v>0</v>
      </c>
      <c r="S9" s="42">
        <f t="shared" ref="S9:S19" si="3">F9*N9</f>
        <v>0</v>
      </c>
      <c r="T9" s="42">
        <f t="shared" ref="T9:T19" si="4">G9*N9</f>
        <v>5</v>
      </c>
      <c r="U9" s="42">
        <f t="shared" ref="U9:U19" si="5">H9*N9</f>
        <v>0</v>
      </c>
      <c r="V9" s="42">
        <f t="shared" ref="V9:V19" si="6">I9*N9</f>
        <v>0</v>
      </c>
      <c r="W9" s="42">
        <f t="shared" ref="W9:W19" si="7">J9*N9</f>
        <v>0</v>
      </c>
      <c r="X9" s="42">
        <f t="shared" ref="X9:X19" si="8">K9*N9</f>
        <v>0</v>
      </c>
      <c r="Y9" s="84"/>
      <c r="Z9" s="84"/>
      <c r="AA9" s="11"/>
      <c r="AB9" s="11"/>
    </row>
    <row r="10" spans="1:28" ht="44.4" customHeight="1" x14ac:dyDescent="0.25">
      <c r="A10" s="46" t="s">
        <v>35</v>
      </c>
      <c r="B10" s="49" t="s">
        <v>8</v>
      </c>
      <c r="C10" s="13"/>
      <c r="D10" s="10"/>
      <c r="E10" s="10"/>
      <c r="F10" s="10"/>
      <c r="G10" s="10">
        <v>100</v>
      </c>
      <c r="H10" s="10">
        <v>40</v>
      </c>
      <c r="I10" s="10">
        <v>39.200000000000003</v>
      </c>
      <c r="J10" s="10"/>
      <c r="K10" s="10"/>
      <c r="L10" s="17">
        <f t="shared" ref="L10:L19" si="9">SUM(E10,G10,J10,K10)</f>
        <v>100</v>
      </c>
      <c r="M10" s="10"/>
      <c r="N10" s="18">
        <v>0.05</v>
      </c>
      <c r="O10" s="11"/>
      <c r="P10" s="42">
        <f t="shared" si="0"/>
        <v>0</v>
      </c>
      <c r="Q10" s="42">
        <f t="shared" si="1"/>
        <v>0</v>
      </c>
      <c r="R10" s="42">
        <f t="shared" si="2"/>
        <v>0</v>
      </c>
      <c r="S10" s="42">
        <f t="shared" si="3"/>
        <v>0</v>
      </c>
      <c r="T10" s="42">
        <f t="shared" si="4"/>
        <v>5</v>
      </c>
      <c r="U10" s="42">
        <f t="shared" si="5"/>
        <v>2</v>
      </c>
      <c r="V10" s="42">
        <f t="shared" si="6"/>
        <v>1.9600000000000002</v>
      </c>
      <c r="W10" s="42">
        <f t="shared" si="7"/>
        <v>0</v>
      </c>
      <c r="X10" s="42">
        <f t="shared" si="8"/>
        <v>0</v>
      </c>
      <c r="Y10" s="84"/>
      <c r="Z10" s="84"/>
      <c r="AA10" s="11"/>
      <c r="AB10" s="11"/>
    </row>
    <row r="11" spans="1:28" ht="44.4" customHeight="1" x14ac:dyDescent="0.25">
      <c r="A11" s="46" t="s">
        <v>9</v>
      </c>
      <c r="B11" s="49" t="s">
        <v>10</v>
      </c>
      <c r="C11" s="13"/>
      <c r="D11" s="10"/>
      <c r="E11" s="10"/>
      <c r="F11" s="10"/>
      <c r="G11" s="10">
        <v>99.5</v>
      </c>
      <c r="H11" s="10">
        <v>99.5</v>
      </c>
      <c r="I11" s="10">
        <v>97.51</v>
      </c>
      <c r="J11" s="10"/>
      <c r="K11" s="10">
        <v>0.5</v>
      </c>
      <c r="L11" s="17">
        <f t="shared" si="9"/>
        <v>100</v>
      </c>
      <c r="M11" s="10"/>
      <c r="N11" s="18">
        <v>0.04</v>
      </c>
      <c r="O11" s="11"/>
      <c r="P11" s="42">
        <f t="shared" si="0"/>
        <v>0</v>
      </c>
      <c r="Q11" s="42">
        <f t="shared" si="1"/>
        <v>0</v>
      </c>
      <c r="R11" s="42">
        <f t="shared" si="2"/>
        <v>0</v>
      </c>
      <c r="S11" s="42">
        <f t="shared" si="3"/>
        <v>0</v>
      </c>
      <c r="T11" s="42">
        <f t="shared" si="4"/>
        <v>3.98</v>
      </c>
      <c r="U11" s="42">
        <f t="shared" si="5"/>
        <v>3.98</v>
      </c>
      <c r="V11" s="42">
        <f t="shared" si="6"/>
        <v>3.9004000000000003</v>
      </c>
      <c r="W11" s="42">
        <f t="shared" si="7"/>
        <v>0</v>
      </c>
      <c r="X11" s="42">
        <f t="shared" si="8"/>
        <v>0.02</v>
      </c>
      <c r="Y11" s="84"/>
      <c r="Z11" s="84"/>
      <c r="AA11" s="11"/>
      <c r="AB11" s="11"/>
    </row>
    <row r="12" spans="1:28" ht="53.4" customHeight="1" x14ac:dyDescent="0.25">
      <c r="A12" s="46" t="s">
        <v>11</v>
      </c>
      <c r="B12" s="49" t="s">
        <v>12</v>
      </c>
      <c r="C12" s="13"/>
      <c r="D12" s="10">
        <v>3</v>
      </c>
      <c r="E12" s="10">
        <v>3</v>
      </c>
      <c r="F12" s="10"/>
      <c r="G12" s="10">
        <v>82</v>
      </c>
      <c r="H12" s="10"/>
      <c r="I12" s="10"/>
      <c r="J12" s="10">
        <v>0.9</v>
      </c>
      <c r="K12" s="10">
        <v>14.1</v>
      </c>
      <c r="L12" s="17">
        <f t="shared" si="9"/>
        <v>100</v>
      </c>
      <c r="M12" s="10"/>
      <c r="N12" s="18">
        <v>0.01</v>
      </c>
      <c r="O12" s="11"/>
      <c r="P12" s="42">
        <f t="shared" si="0"/>
        <v>0</v>
      </c>
      <c r="Q12" s="42">
        <f t="shared" si="1"/>
        <v>0.03</v>
      </c>
      <c r="R12" s="42">
        <f t="shared" si="2"/>
        <v>0.03</v>
      </c>
      <c r="S12" s="42">
        <f t="shared" si="3"/>
        <v>0</v>
      </c>
      <c r="T12" s="42">
        <f t="shared" si="4"/>
        <v>0.82000000000000006</v>
      </c>
      <c r="U12" s="42">
        <f t="shared" si="5"/>
        <v>0</v>
      </c>
      <c r="V12" s="42">
        <f t="shared" si="6"/>
        <v>0</v>
      </c>
      <c r="W12" s="42">
        <f t="shared" si="7"/>
        <v>9.0000000000000011E-3</v>
      </c>
      <c r="X12" s="42">
        <f t="shared" si="8"/>
        <v>0.14099999999999999</v>
      </c>
      <c r="Y12" s="84"/>
      <c r="Z12" s="84"/>
      <c r="AA12" s="11"/>
      <c r="AB12" s="11"/>
    </row>
    <row r="13" spans="1:28" ht="44.4" customHeight="1" x14ac:dyDescent="0.25">
      <c r="A13" s="46" t="s">
        <v>90</v>
      </c>
      <c r="B13" s="49" t="s">
        <v>89</v>
      </c>
      <c r="C13" s="10">
        <v>100</v>
      </c>
      <c r="D13" s="10"/>
      <c r="E13" s="10">
        <v>100</v>
      </c>
      <c r="F13" s="10"/>
      <c r="G13" s="10"/>
      <c r="H13" s="10"/>
      <c r="I13" s="10"/>
      <c r="J13" s="10"/>
      <c r="K13" s="10"/>
      <c r="L13" s="17">
        <f t="shared" si="9"/>
        <v>100</v>
      </c>
      <c r="M13" s="10"/>
      <c r="N13" s="18">
        <v>0.02</v>
      </c>
      <c r="O13" s="11"/>
      <c r="P13" s="42">
        <f t="shared" si="0"/>
        <v>2</v>
      </c>
      <c r="Q13" s="42">
        <f t="shared" si="1"/>
        <v>0</v>
      </c>
      <c r="R13" s="42">
        <f t="shared" si="2"/>
        <v>2</v>
      </c>
      <c r="S13" s="42">
        <f t="shared" si="3"/>
        <v>0</v>
      </c>
      <c r="T13" s="42">
        <f t="shared" si="4"/>
        <v>0</v>
      </c>
      <c r="U13" s="42">
        <f t="shared" si="5"/>
        <v>0</v>
      </c>
      <c r="V13" s="42">
        <f t="shared" si="6"/>
        <v>0</v>
      </c>
      <c r="W13" s="42">
        <f t="shared" si="7"/>
        <v>0</v>
      </c>
      <c r="X13" s="42">
        <f t="shared" si="8"/>
        <v>0</v>
      </c>
      <c r="Y13" s="11"/>
      <c r="Z13" s="11"/>
      <c r="AA13" s="11"/>
      <c r="AB13" s="11"/>
    </row>
    <row r="14" spans="1:28" ht="44.4" customHeight="1" x14ac:dyDescent="0.25">
      <c r="A14" s="46" t="s">
        <v>13</v>
      </c>
      <c r="B14" s="49" t="s">
        <v>14</v>
      </c>
      <c r="C14" s="13"/>
      <c r="D14" s="10">
        <v>100</v>
      </c>
      <c r="E14" s="10">
        <v>100</v>
      </c>
      <c r="F14" s="10">
        <v>100</v>
      </c>
      <c r="G14" s="10"/>
      <c r="H14" s="10"/>
      <c r="I14" s="10"/>
      <c r="J14" s="10"/>
      <c r="K14" s="10"/>
      <c r="L14" s="17">
        <f t="shared" si="9"/>
        <v>100</v>
      </c>
      <c r="M14" s="10"/>
      <c r="N14" s="18">
        <v>5.0000000000000001E-3</v>
      </c>
      <c r="O14" s="11"/>
      <c r="P14" s="42">
        <f t="shared" si="0"/>
        <v>0</v>
      </c>
      <c r="Q14" s="42">
        <f t="shared" si="1"/>
        <v>0.5</v>
      </c>
      <c r="R14" s="42">
        <f t="shared" si="2"/>
        <v>0.5</v>
      </c>
      <c r="S14" s="42">
        <f t="shared" si="3"/>
        <v>0.5</v>
      </c>
      <c r="T14" s="42">
        <f t="shared" si="4"/>
        <v>0</v>
      </c>
      <c r="U14" s="42">
        <f t="shared" si="5"/>
        <v>0</v>
      </c>
      <c r="V14" s="42">
        <f t="shared" si="6"/>
        <v>0</v>
      </c>
      <c r="W14" s="42">
        <f t="shared" si="7"/>
        <v>0</v>
      </c>
      <c r="X14" s="42">
        <f t="shared" si="8"/>
        <v>0</v>
      </c>
      <c r="Y14" s="84"/>
      <c r="Z14" s="84"/>
      <c r="AA14" s="11"/>
      <c r="AB14" s="11"/>
    </row>
    <row r="15" spans="1:28" ht="44.4" customHeight="1" x14ac:dyDescent="0.25">
      <c r="A15" s="46" t="s">
        <v>15</v>
      </c>
      <c r="B15" s="49" t="s">
        <v>16</v>
      </c>
      <c r="C15" s="13"/>
      <c r="D15" s="10">
        <v>99</v>
      </c>
      <c r="E15" s="10">
        <v>99</v>
      </c>
      <c r="F15" s="10">
        <v>99</v>
      </c>
      <c r="G15" s="10"/>
      <c r="H15" s="10"/>
      <c r="I15" s="10"/>
      <c r="J15" s="10">
        <v>0.45</v>
      </c>
      <c r="K15" s="10">
        <v>0.55000000000000004</v>
      </c>
      <c r="L15" s="17">
        <f t="shared" si="9"/>
        <v>100</v>
      </c>
      <c r="M15" s="10"/>
      <c r="N15" s="18">
        <v>0.01</v>
      </c>
      <c r="O15" s="11"/>
      <c r="P15" s="42">
        <f t="shared" si="0"/>
        <v>0</v>
      </c>
      <c r="Q15" s="42">
        <f t="shared" si="1"/>
        <v>0.99</v>
      </c>
      <c r="R15" s="42">
        <f t="shared" si="2"/>
        <v>0.99</v>
      </c>
      <c r="S15" s="42">
        <f t="shared" si="3"/>
        <v>0.99</v>
      </c>
      <c r="T15" s="42">
        <f t="shared" si="4"/>
        <v>0</v>
      </c>
      <c r="U15" s="42">
        <f t="shared" si="5"/>
        <v>0</v>
      </c>
      <c r="V15" s="42">
        <f t="shared" si="6"/>
        <v>0</v>
      </c>
      <c r="W15" s="42">
        <f t="shared" si="7"/>
        <v>4.5000000000000005E-3</v>
      </c>
      <c r="X15" s="42">
        <f t="shared" si="8"/>
        <v>5.5000000000000005E-3</v>
      </c>
      <c r="Y15" s="84"/>
      <c r="Z15" s="84"/>
      <c r="AA15" s="11"/>
      <c r="AB15" s="11"/>
    </row>
    <row r="16" spans="1:28" ht="44.4" customHeight="1" x14ac:dyDescent="0.25">
      <c r="A16" s="46" t="s">
        <v>17</v>
      </c>
      <c r="B16" s="49" t="s">
        <v>18</v>
      </c>
      <c r="C16" s="13"/>
      <c r="D16" s="10">
        <v>100</v>
      </c>
      <c r="E16" s="10">
        <v>100</v>
      </c>
      <c r="F16" s="10"/>
      <c r="G16" s="10"/>
      <c r="H16" s="10"/>
      <c r="I16" s="10"/>
      <c r="J16" s="10"/>
      <c r="K16" s="10"/>
      <c r="L16" s="17">
        <f t="shared" si="9"/>
        <v>100</v>
      </c>
      <c r="M16" s="10"/>
      <c r="N16" s="18">
        <v>0.01</v>
      </c>
      <c r="O16" s="11"/>
      <c r="P16" s="42">
        <f t="shared" si="0"/>
        <v>0</v>
      </c>
      <c r="Q16" s="42">
        <f t="shared" si="1"/>
        <v>1</v>
      </c>
      <c r="R16" s="42">
        <f t="shared" si="2"/>
        <v>1</v>
      </c>
      <c r="S16" s="42">
        <f t="shared" si="3"/>
        <v>0</v>
      </c>
      <c r="T16" s="42">
        <f t="shared" si="4"/>
        <v>0</v>
      </c>
      <c r="U16" s="42">
        <f t="shared" si="5"/>
        <v>0</v>
      </c>
      <c r="V16" s="42">
        <f t="shared" si="6"/>
        <v>0</v>
      </c>
      <c r="W16" s="42">
        <f t="shared" si="7"/>
        <v>0</v>
      </c>
      <c r="X16" s="42">
        <f t="shared" si="8"/>
        <v>0</v>
      </c>
      <c r="Y16" s="84"/>
      <c r="Z16" s="84"/>
      <c r="AA16" s="11"/>
      <c r="AB16" s="11"/>
    </row>
    <row r="17" spans="1:28" ht="44.4" customHeight="1" x14ac:dyDescent="0.25">
      <c r="A17" s="46" t="s">
        <v>19</v>
      </c>
      <c r="B17" s="49" t="s">
        <v>20</v>
      </c>
      <c r="C17" s="13"/>
      <c r="D17" s="10">
        <v>100</v>
      </c>
      <c r="E17" s="10">
        <v>100</v>
      </c>
      <c r="F17" s="10"/>
      <c r="G17" s="10"/>
      <c r="H17" s="10"/>
      <c r="I17" s="10"/>
      <c r="J17" s="10"/>
      <c r="K17" s="10"/>
      <c r="L17" s="17">
        <f t="shared" si="9"/>
        <v>100</v>
      </c>
      <c r="M17" s="10"/>
      <c r="N17" s="18">
        <v>5.0000000000000001E-3</v>
      </c>
      <c r="O17" s="11"/>
      <c r="P17" s="42">
        <f t="shared" si="0"/>
        <v>0</v>
      </c>
      <c r="Q17" s="42">
        <f t="shared" si="1"/>
        <v>0.5</v>
      </c>
      <c r="R17" s="42">
        <f t="shared" si="2"/>
        <v>0.5</v>
      </c>
      <c r="S17" s="42">
        <f t="shared" si="3"/>
        <v>0</v>
      </c>
      <c r="T17" s="42">
        <f t="shared" si="4"/>
        <v>0</v>
      </c>
      <c r="U17" s="42">
        <f t="shared" si="5"/>
        <v>0</v>
      </c>
      <c r="V17" s="42">
        <f t="shared" si="6"/>
        <v>0</v>
      </c>
      <c r="W17" s="42">
        <f t="shared" si="7"/>
        <v>0</v>
      </c>
      <c r="X17" s="42">
        <f t="shared" si="8"/>
        <v>0</v>
      </c>
      <c r="Y17" s="84"/>
      <c r="Z17" s="84"/>
      <c r="AA17" s="11"/>
      <c r="AB17" s="11"/>
    </row>
    <row r="18" spans="1:28" ht="44.4" customHeight="1" x14ac:dyDescent="0.25">
      <c r="A18" s="46" t="s">
        <v>21</v>
      </c>
      <c r="B18" s="49" t="s">
        <v>22</v>
      </c>
      <c r="C18" s="13"/>
      <c r="D18" s="10"/>
      <c r="E18" s="10"/>
      <c r="F18" s="10"/>
      <c r="G18" s="10"/>
      <c r="H18" s="10"/>
      <c r="I18" s="10"/>
      <c r="J18" s="10">
        <v>100</v>
      </c>
      <c r="K18" s="10"/>
      <c r="L18" s="17">
        <f t="shared" si="9"/>
        <v>100</v>
      </c>
      <c r="M18" s="10"/>
      <c r="N18" s="19">
        <v>8.9999999999999993E-3</v>
      </c>
      <c r="O18" s="11"/>
      <c r="P18" s="42">
        <f t="shared" si="0"/>
        <v>0</v>
      </c>
      <c r="Q18" s="42">
        <f t="shared" si="1"/>
        <v>0</v>
      </c>
      <c r="R18" s="42">
        <f t="shared" si="2"/>
        <v>0</v>
      </c>
      <c r="S18" s="42">
        <f t="shared" si="3"/>
        <v>0</v>
      </c>
      <c r="T18" s="42">
        <f t="shared" si="4"/>
        <v>0</v>
      </c>
      <c r="U18" s="42">
        <f t="shared" si="5"/>
        <v>0</v>
      </c>
      <c r="V18" s="42">
        <f t="shared" si="6"/>
        <v>0</v>
      </c>
      <c r="W18" s="42">
        <f t="shared" si="7"/>
        <v>0.89999999999999991</v>
      </c>
      <c r="X18" s="42">
        <f t="shared" si="8"/>
        <v>0</v>
      </c>
      <c r="Y18" s="84"/>
      <c r="Z18" s="84"/>
      <c r="AA18" s="11"/>
      <c r="AB18" s="11"/>
    </row>
    <row r="19" spans="1:28" ht="44.4" customHeight="1" x14ac:dyDescent="0.25">
      <c r="A19" s="47" t="s">
        <v>23</v>
      </c>
      <c r="B19" s="50" t="s">
        <v>24</v>
      </c>
      <c r="C19" s="34"/>
      <c r="D19" s="20"/>
      <c r="E19" s="20"/>
      <c r="F19" s="20"/>
      <c r="G19" s="20"/>
      <c r="H19" s="20"/>
      <c r="I19" s="20"/>
      <c r="J19" s="20"/>
      <c r="K19" s="20">
        <v>100</v>
      </c>
      <c r="L19" s="21">
        <f t="shared" si="9"/>
        <v>100</v>
      </c>
      <c r="M19" s="10"/>
      <c r="N19" s="18">
        <v>0.69099999999999995</v>
      </c>
      <c r="O19" s="11"/>
      <c r="P19" s="42">
        <f t="shared" si="0"/>
        <v>0</v>
      </c>
      <c r="Q19" s="42">
        <f t="shared" si="1"/>
        <v>0</v>
      </c>
      <c r="R19" s="42">
        <f t="shared" si="2"/>
        <v>0</v>
      </c>
      <c r="S19" s="42">
        <f t="shared" si="3"/>
        <v>0</v>
      </c>
      <c r="T19" s="42">
        <f t="shared" si="4"/>
        <v>0</v>
      </c>
      <c r="U19" s="42">
        <f t="shared" si="5"/>
        <v>0</v>
      </c>
      <c r="V19" s="42">
        <f t="shared" si="6"/>
        <v>0</v>
      </c>
      <c r="W19" s="42">
        <f t="shared" si="7"/>
        <v>0</v>
      </c>
      <c r="X19" s="42">
        <f t="shared" si="8"/>
        <v>69.099999999999994</v>
      </c>
      <c r="Y19" s="84"/>
      <c r="Z19" s="84"/>
      <c r="AA19" s="11"/>
      <c r="AB19" s="11"/>
    </row>
    <row r="20" spans="1:28" ht="61.2" customHeight="1" x14ac:dyDescent="0.25">
      <c r="A20" s="45"/>
      <c r="B20" s="45"/>
      <c r="C20" s="13"/>
      <c r="D20" s="10"/>
      <c r="E20" s="10"/>
      <c r="F20" s="10"/>
      <c r="G20" s="10"/>
      <c r="H20" s="10"/>
      <c r="I20" s="10"/>
      <c r="J20" s="10"/>
      <c r="K20" s="10"/>
      <c r="L20" s="10"/>
      <c r="M20" s="22" t="s">
        <v>79</v>
      </c>
      <c r="N20" s="23">
        <f>SUM(N8:N19)</f>
        <v>1</v>
      </c>
      <c r="O20" s="11"/>
      <c r="P20" s="44">
        <f>SUM(P8:P19)</f>
        <v>2</v>
      </c>
      <c r="Q20" s="43">
        <f>SUM(Q8:Q19)</f>
        <v>3.07</v>
      </c>
      <c r="R20" s="24">
        <f>SUM(R8:R19)</f>
        <v>5.07</v>
      </c>
      <c r="S20" s="25">
        <f>SUM(S8:S19)</f>
        <v>1.49</v>
      </c>
      <c r="T20" s="26">
        <f t="shared" ref="T20:X20" si="10">SUM(T8:T19)</f>
        <v>24.500000000000004</v>
      </c>
      <c r="U20" s="27">
        <f t="shared" si="10"/>
        <v>5.98</v>
      </c>
      <c r="V20" s="25">
        <f t="shared" si="10"/>
        <v>5.8604000000000003</v>
      </c>
      <c r="W20" s="28">
        <f t="shared" si="10"/>
        <v>1.0385</v>
      </c>
      <c r="X20" s="29">
        <f t="shared" si="10"/>
        <v>69.391499999999994</v>
      </c>
      <c r="Y20" s="84"/>
      <c r="Z20" s="84"/>
      <c r="AA20" s="11"/>
      <c r="AB20" s="11"/>
    </row>
    <row r="21" spans="1:28" x14ac:dyDescent="0.25">
      <c r="A21" s="45"/>
      <c r="B21" s="45"/>
      <c r="C21" s="1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1"/>
      <c r="Q21" s="11"/>
      <c r="R21" s="11"/>
      <c r="S21" s="10"/>
      <c r="T21" s="10"/>
      <c r="U21" s="10"/>
      <c r="V21" s="10"/>
      <c r="W21" s="10"/>
      <c r="X21" s="10"/>
      <c r="Y21" s="11"/>
      <c r="Z21" s="11"/>
      <c r="AA21" s="11"/>
      <c r="AB21" s="11"/>
    </row>
    <row r="22" spans="1:28" x14ac:dyDescent="0.25">
      <c r="A22" s="45"/>
      <c r="B22" s="45"/>
      <c r="C22" s="13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/>
      <c r="P22" s="11"/>
      <c r="Q22" s="11"/>
      <c r="R22" s="11"/>
      <c r="S22" s="10"/>
      <c r="T22" s="10"/>
      <c r="U22" s="10"/>
      <c r="V22" s="10"/>
      <c r="W22" s="10"/>
      <c r="X22" s="10"/>
      <c r="Y22" s="11"/>
      <c r="Z22" s="11"/>
      <c r="AA22" s="11"/>
      <c r="AB22" s="11"/>
    </row>
    <row r="23" spans="1:28" x14ac:dyDescent="0.25">
      <c r="A23" s="45"/>
      <c r="B23" s="45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/>
      <c r="P23" s="11"/>
      <c r="Q23" s="11"/>
      <c r="R23" s="11"/>
      <c r="S23" s="10"/>
      <c r="T23" s="10"/>
      <c r="U23" s="10"/>
      <c r="V23" s="10"/>
      <c r="W23" s="10"/>
      <c r="X23" s="10"/>
      <c r="Y23" s="11"/>
      <c r="Z23" s="11"/>
      <c r="AA23" s="11"/>
      <c r="AB23" s="11"/>
    </row>
    <row r="24" spans="1:28" ht="28.8" customHeight="1" x14ac:dyDescent="0.25">
      <c r="A24" s="45"/>
      <c r="B24" s="45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/>
      <c r="P24" s="11"/>
      <c r="Q24" s="11"/>
      <c r="R24" s="11"/>
      <c r="S24" s="10"/>
      <c r="T24" s="10"/>
      <c r="U24" s="10"/>
      <c r="V24" s="10"/>
      <c r="W24" s="22" t="s">
        <v>80</v>
      </c>
      <c r="X24" s="22" t="s">
        <v>81</v>
      </c>
      <c r="Y24" s="11"/>
      <c r="Z24" s="11"/>
      <c r="AA24" s="11"/>
      <c r="AB24" s="11"/>
    </row>
    <row r="25" spans="1:28" ht="33" customHeight="1" thickBot="1" x14ac:dyDescent="0.3">
      <c r="A25" s="45"/>
      <c r="B25" s="45"/>
      <c r="C25" s="13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/>
      <c r="P25" s="11"/>
      <c r="Q25" s="11"/>
      <c r="R25" s="11"/>
      <c r="S25" s="10"/>
      <c r="T25" s="10"/>
      <c r="U25" s="10"/>
      <c r="V25" s="10"/>
      <c r="W25" s="51">
        <f>R20</f>
        <v>5.07</v>
      </c>
      <c r="X25" s="52">
        <f>T20</f>
        <v>24.500000000000004</v>
      </c>
      <c r="Y25" s="11"/>
      <c r="Z25" s="11"/>
      <c r="AA25" s="11"/>
      <c r="AB25" s="11"/>
    </row>
    <row r="26" spans="1:28" ht="35.4" customHeight="1" x14ac:dyDescent="0.25">
      <c r="A26" s="45"/>
      <c r="B26" s="45"/>
      <c r="C26" s="13"/>
      <c r="D26" s="10"/>
      <c r="E26" s="10"/>
      <c r="F26" s="10"/>
      <c r="G26" s="10"/>
      <c r="H26" s="10"/>
      <c r="I26" s="72" t="s">
        <v>88</v>
      </c>
      <c r="J26" s="73"/>
      <c r="K26" s="73"/>
      <c r="L26" s="74"/>
      <c r="M26" s="85" t="s">
        <v>75</v>
      </c>
      <c r="N26" s="86"/>
      <c r="O26" s="89" t="s">
        <v>26</v>
      </c>
      <c r="P26" s="90"/>
      <c r="Q26" s="90"/>
      <c r="R26" s="90"/>
      <c r="S26" s="90"/>
      <c r="T26" s="91"/>
      <c r="U26" s="100" t="s">
        <v>27</v>
      </c>
      <c r="V26" s="100"/>
      <c r="W26" s="53" t="s">
        <v>57</v>
      </c>
      <c r="X26" s="54" t="s">
        <v>59</v>
      </c>
      <c r="Y26" s="11"/>
      <c r="Z26" s="30" t="s">
        <v>28</v>
      </c>
      <c r="AA26" s="31" t="s">
        <v>29</v>
      </c>
      <c r="AB26" s="11"/>
    </row>
    <row r="27" spans="1:28" ht="35.4" customHeight="1" thickBot="1" x14ac:dyDescent="0.3">
      <c r="A27" s="45"/>
      <c r="B27" s="45"/>
      <c r="C27" s="13"/>
      <c r="D27" s="10"/>
      <c r="E27" s="10"/>
      <c r="F27" s="10"/>
      <c r="G27" s="10"/>
      <c r="H27" s="10"/>
      <c r="I27" s="73"/>
      <c r="J27" s="73"/>
      <c r="K27" s="73"/>
      <c r="L27" s="74"/>
      <c r="M27" s="87"/>
      <c r="N27" s="88"/>
      <c r="O27" s="92"/>
      <c r="P27" s="93"/>
      <c r="Q27" s="93"/>
      <c r="R27" s="93"/>
      <c r="S27" s="93"/>
      <c r="T27" s="94"/>
      <c r="U27" s="101" t="s">
        <v>30</v>
      </c>
      <c r="V27" s="101"/>
      <c r="W27" s="55" t="s">
        <v>49</v>
      </c>
      <c r="X27" s="56" t="s">
        <v>53</v>
      </c>
      <c r="Y27" s="11"/>
      <c r="Z27" s="30" t="s">
        <v>28</v>
      </c>
      <c r="AA27" s="31" t="s">
        <v>31</v>
      </c>
      <c r="AB27" s="11"/>
    </row>
    <row r="28" spans="1:28" ht="25.8" customHeight="1" x14ac:dyDescent="0.25">
      <c r="A28" s="45"/>
      <c r="B28" s="45"/>
      <c r="C28" s="1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84"/>
      <c r="P28" s="84"/>
      <c r="Q28" s="84"/>
      <c r="R28" s="84"/>
      <c r="S28" s="10"/>
      <c r="T28" s="10"/>
      <c r="U28" s="10"/>
      <c r="V28" s="10"/>
      <c r="W28" s="10"/>
      <c r="X28" s="10"/>
      <c r="Y28" s="84"/>
      <c r="Z28" s="84"/>
      <c r="AA28" s="11"/>
      <c r="AB28" s="11"/>
    </row>
    <row r="29" spans="1:28" ht="27.6" customHeight="1" x14ac:dyDescent="0.25">
      <c r="A29" s="45"/>
      <c r="B29" s="45"/>
      <c r="C29" s="1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66" t="s">
        <v>32</v>
      </c>
      <c r="O29" s="67"/>
      <c r="P29" s="67"/>
      <c r="Q29" s="67"/>
      <c r="R29" s="68"/>
      <c r="S29" s="64" t="s">
        <v>33</v>
      </c>
      <c r="T29" s="64"/>
      <c r="U29" s="81" t="s">
        <v>98</v>
      </c>
      <c r="V29" s="82"/>
      <c r="W29" s="82"/>
      <c r="X29" s="82"/>
      <c r="Y29" s="82"/>
      <c r="Z29" s="83"/>
      <c r="AA29" s="98">
        <f>(S20+V20)/(Q20+U20)*100</f>
        <v>81.219889502762427</v>
      </c>
      <c r="AB29" s="11"/>
    </row>
    <row r="30" spans="1:28" ht="27.6" customHeight="1" x14ac:dyDescent="0.25">
      <c r="A30" s="45"/>
      <c r="B30" s="45"/>
      <c r="C30" s="1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69"/>
      <c r="O30" s="70"/>
      <c r="P30" s="70"/>
      <c r="Q30" s="70"/>
      <c r="R30" s="71"/>
      <c r="S30" s="65"/>
      <c r="T30" s="65"/>
      <c r="U30" s="95" t="s">
        <v>97</v>
      </c>
      <c r="V30" s="96"/>
      <c r="W30" s="96"/>
      <c r="X30" s="96"/>
      <c r="Y30" s="96"/>
      <c r="Z30" s="97"/>
      <c r="AA30" s="99"/>
      <c r="AB30" s="11"/>
    </row>
    <row r="31" spans="1:28" ht="30" customHeight="1" x14ac:dyDescent="0.25">
      <c r="A31" s="45"/>
      <c r="B31" s="45"/>
      <c r="C31" s="1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9"/>
      <c r="P31" s="9"/>
      <c r="Q31" s="9"/>
      <c r="S31" s="10"/>
      <c r="T31" s="10"/>
      <c r="U31" s="10"/>
      <c r="V31" s="10"/>
      <c r="W31" s="10"/>
      <c r="X31" s="102" t="s">
        <v>73</v>
      </c>
      <c r="Y31" s="103"/>
      <c r="Z31" s="104"/>
      <c r="AA31" s="31" t="s">
        <v>31</v>
      </c>
      <c r="AB31" s="11"/>
    </row>
    <row r="32" spans="1:28" ht="18" customHeight="1" x14ac:dyDescent="0.25">
      <c r="A32" s="45"/>
      <c r="B32" s="45"/>
      <c r="C32" s="1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9"/>
      <c r="O32" s="9"/>
      <c r="P32" s="9"/>
      <c r="Q32" s="9"/>
      <c r="S32" s="10"/>
      <c r="T32" s="10"/>
      <c r="U32" s="10"/>
      <c r="V32" s="10"/>
      <c r="W32" s="10"/>
      <c r="X32" s="10"/>
      <c r="AA32" s="11"/>
      <c r="AB32" s="11"/>
    </row>
    <row r="33" spans="1:28" ht="18" customHeight="1" x14ac:dyDescent="0.25">
      <c r="A33" s="45"/>
      <c r="B33" s="45"/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9"/>
      <c r="O33" s="9"/>
      <c r="P33" s="9"/>
      <c r="Q33" s="9"/>
      <c r="S33" s="10"/>
      <c r="T33" s="10"/>
      <c r="U33" s="10"/>
      <c r="V33" s="10"/>
      <c r="W33" s="10"/>
      <c r="X33" s="10"/>
      <c r="AA33" s="11"/>
      <c r="AB33" s="11"/>
    </row>
    <row r="34" spans="1:28" ht="30" customHeight="1" x14ac:dyDescent="0.25">
      <c r="A34" s="45"/>
      <c r="B34" s="45"/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9"/>
      <c r="O34" s="9"/>
      <c r="P34" s="9"/>
      <c r="Q34" s="9"/>
      <c r="S34" s="10"/>
      <c r="T34" s="80" t="s">
        <v>34</v>
      </c>
      <c r="U34" s="80"/>
      <c r="V34" s="80"/>
      <c r="W34" s="80"/>
      <c r="X34" s="77" t="s">
        <v>27</v>
      </c>
      <c r="Y34" s="78"/>
      <c r="Z34" s="78"/>
      <c r="AA34" s="79"/>
      <c r="AB34" s="11"/>
    </row>
    <row r="35" spans="1:28" x14ac:dyDescent="0.25">
      <c r="A35" s="45"/>
      <c r="B35" s="45"/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9"/>
      <c r="O35" s="9"/>
      <c r="P35" s="9"/>
      <c r="Q35" s="9"/>
      <c r="S35" s="10"/>
      <c r="T35" s="10"/>
      <c r="U35" s="10"/>
      <c r="V35" s="10"/>
      <c r="W35" s="10"/>
      <c r="X35" s="10"/>
      <c r="AA35" s="11"/>
      <c r="AB35" s="11"/>
    </row>
    <row r="36" spans="1:28" x14ac:dyDescent="0.25">
      <c r="N36" s="9"/>
      <c r="O36" s="9"/>
      <c r="P36" s="9"/>
      <c r="Q36" s="9"/>
    </row>
  </sheetData>
  <mergeCells count="49">
    <mergeCell ref="C5:L5"/>
    <mergeCell ref="P6:S6"/>
    <mergeCell ref="P5:X5"/>
    <mergeCell ref="A1:I1"/>
    <mergeCell ref="A3:D3"/>
    <mergeCell ref="X31:Z31"/>
    <mergeCell ref="W6:W7"/>
    <mergeCell ref="J6:J7"/>
    <mergeCell ref="A5:A7"/>
    <mergeCell ref="N5:N7"/>
    <mergeCell ref="Y5:Z5"/>
    <mergeCell ref="B5:B7"/>
    <mergeCell ref="G6:I6"/>
    <mergeCell ref="L6:L7"/>
    <mergeCell ref="T6:V6"/>
    <mergeCell ref="X6:X7"/>
    <mergeCell ref="Y6:Z6"/>
    <mergeCell ref="Y12:Z12"/>
    <mergeCell ref="Y14:Z14"/>
    <mergeCell ref="Y15:Z15"/>
    <mergeCell ref="C6:F6"/>
    <mergeCell ref="Y1:Z1"/>
    <mergeCell ref="Y4:Z4"/>
    <mergeCell ref="Y7:Z7"/>
    <mergeCell ref="Y10:Z10"/>
    <mergeCell ref="Y11:Z11"/>
    <mergeCell ref="Y2:Z2"/>
    <mergeCell ref="U26:V26"/>
    <mergeCell ref="U27:V27"/>
    <mergeCell ref="Y17:Z17"/>
    <mergeCell ref="Y18:Z18"/>
    <mergeCell ref="Y19:Z19"/>
    <mergeCell ref="Y20:Z20"/>
    <mergeCell ref="S29:T30"/>
    <mergeCell ref="N29:R30"/>
    <mergeCell ref="I26:L27"/>
    <mergeCell ref="K6:K7"/>
    <mergeCell ref="X34:AA34"/>
    <mergeCell ref="T34:W34"/>
    <mergeCell ref="U29:Z29"/>
    <mergeCell ref="O28:R28"/>
    <mergeCell ref="Y28:Z28"/>
    <mergeCell ref="Y16:Z16"/>
    <mergeCell ref="Y8:Z8"/>
    <mergeCell ref="Y9:Z9"/>
    <mergeCell ref="M26:N27"/>
    <mergeCell ref="O26:T27"/>
    <mergeCell ref="U30:Z30"/>
    <mergeCell ref="AA29:AA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EFC3-22F8-4891-9BE5-6A5E431B5DE5}">
  <dimension ref="A1:J42"/>
  <sheetViews>
    <sheetView workbookViewId="0">
      <selection activeCell="M9" sqref="M9"/>
    </sheetView>
  </sheetViews>
  <sheetFormatPr defaultRowHeight="14.4" x14ac:dyDescent="0.3"/>
  <cols>
    <col min="2" max="2" width="11.44140625" customWidth="1"/>
    <col min="3" max="5" width="8.88671875" style="6" customWidth="1"/>
    <col min="6" max="6" width="14.88671875" style="6" customWidth="1"/>
    <col min="7" max="8" width="14.88671875" style="8" customWidth="1"/>
    <col min="10" max="10" width="10.33203125" customWidth="1"/>
  </cols>
  <sheetData>
    <row r="1" spans="1:10" ht="19.8" customHeight="1" x14ac:dyDescent="0.3"/>
    <row r="2" spans="1:10" ht="43.2" customHeight="1" x14ac:dyDescent="0.3">
      <c r="A2" s="140" t="s">
        <v>74</v>
      </c>
      <c r="B2" s="140"/>
      <c r="C2" s="140"/>
      <c r="D2" s="140"/>
      <c r="E2" s="140"/>
      <c r="F2" s="140"/>
      <c r="G2" s="140"/>
      <c r="H2" s="140"/>
      <c r="I2" s="3" t="s">
        <v>41</v>
      </c>
      <c r="J2" s="4" t="s">
        <v>42</v>
      </c>
    </row>
    <row r="3" spans="1:10" ht="19.8" customHeight="1" x14ac:dyDescent="0.3">
      <c r="B3" s="1"/>
      <c r="C3" s="5"/>
      <c r="D3" s="5"/>
      <c r="E3" s="5"/>
      <c r="F3" s="5"/>
      <c r="G3" s="7"/>
      <c r="H3" s="7"/>
      <c r="I3" s="2"/>
      <c r="J3" s="2"/>
    </row>
    <row r="4" spans="1:10" ht="19.8" customHeight="1" x14ac:dyDescent="0.3">
      <c r="A4" s="140" t="s">
        <v>25</v>
      </c>
      <c r="B4" s="140"/>
      <c r="C4" s="130" t="s">
        <v>36</v>
      </c>
      <c r="D4" s="131"/>
      <c r="E4" s="131"/>
      <c r="F4" s="132"/>
      <c r="G4" s="136" t="s">
        <v>27</v>
      </c>
      <c r="H4" s="137"/>
      <c r="I4" s="57" t="s">
        <v>38</v>
      </c>
      <c r="J4" s="58" t="s">
        <v>37</v>
      </c>
    </row>
    <row r="5" spans="1:10" ht="19.8" customHeight="1" x14ac:dyDescent="0.3">
      <c r="A5" s="140"/>
      <c r="B5" s="140"/>
      <c r="C5" s="133"/>
      <c r="D5" s="134"/>
      <c r="E5" s="134"/>
      <c r="F5" s="135"/>
      <c r="G5" s="138" t="s">
        <v>30</v>
      </c>
      <c r="H5" s="139"/>
      <c r="I5" s="59" t="s">
        <v>39</v>
      </c>
      <c r="J5" s="60" t="s">
        <v>40</v>
      </c>
    </row>
    <row r="6" spans="1:10" ht="19.8" customHeight="1" x14ac:dyDescent="0.3"/>
    <row r="7" spans="1:10" ht="19.8" customHeight="1" x14ac:dyDescent="0.3">
      <c r="A7" s="140" t="s">
        <v>25</v>
      </c>
      <c r="B7" s="140"/>
      <c r="C7" s="130" t="s">
        <v>71</v>
      </c>
      <c r="D7" s="131"/>
      <c r="E7" s="131"/>
      <c r="F7" s="132"/>
      <c r="G7" s="149" t="s">
        <v>27</v>
      </c>
      <c r="H7" s="150"/>
      <c r="I7" s="57" t="s">
        <v>43</v>
      </c>
      <c r="J7" s="58" t="s">
        <v>40</v>
      </c>
    </row>
    <row r="8" spans="1:10" ht="19.8" customHeight="1" x14ac:dyDescent="0.3">
      <c r="A8" s="140"/>
      <c r="B8" s="140"/>
      <c r="C8" s="133"/>
      <c r="D8" s="134"/>
      <c r="E8" s="134"/>
      <c r="F8" s="135"/>
      <c r="G8" s="147" t="s">
        <v>30</v>
      </c>
      <c r="H8" s="148"/>
      <c r="I8" s="61" t="s">
        <v>43</v>
      </c>
      <c r="J8" s="62" t="s">
        <v>40</v>
      </c>
    </row>
    <row r="9" spans="1:10" ht="19.8" customHeight="1" x14ac:dyDescent="0.3">
      <c r="B9" s="1"/>
      <c r="C9" s="5"/>
      <c r="D9" s="5"/>
      <c r="E9" s="5"/>
      <c r="F9" s="5"/>
      <c r="G9" s="7"/>
      <c r="H9" s="7"/>
      <c r="I9" s="63"/>
      <c r="J9" s="63"/>
    </row>
    <row r="10" spans="1:10" ht="19.8" customHeight="1" x14ac:dyDescent="0.3">
      <c r="A10" s="140" t="s">
        <v>25</v>
      </c>
      <c r="B10" s="140"/>
      <c r="C10" s="141" t="s">
        <v>44</v>
      </c>
      <c r="D10" s="142"/>
      <c r="E10" s="142"/>
      <c r="F10" s="143"/>
      <c r="G10" s="149" t="s">
        <v>27</v>
      </c>
      <c r="H10" s="150"/>
      <c r="I10" s="57" t="s">
        <v>45</v>
      </c>
      <c r="J10" s="58" t="s">
        <v>46</v>
      </c>
    </row>
    <row r="11" spans="1:10" ht="19.8" customHeight="1" x14ac:dyDescent="0.3">
      <c r="A11" s="140"/>
      <c r="B11" s="140"/>
      <c r="C11" s="144"/>
      <c r="D11" s="145"/>
      <c r="E11" s="145"/>
      <c r="F11" s="146"/>
      <c r="G11" s="147" t="s">
        <v>30</v>
      </c>
      <c r="H11" s="148"/>
      <c r="I11" s="61" t="s">
        <v>45</v>
      </c>
      <c r="J11" s="62" t="s">
        <v>37</v>
      </c>
    </row>
    <row r="12" spans="1:10" ht="19.8" customHeight="1" x14ac:dyDescent="0.3">
      <c r="B12" s="1"/>
      <c r="C12" s="5"/>
      <c r="D12" s="5"/>
      <c r="E12" s="5"/>
      <c r="F12" s="5"/>
      <c r="G12" s="7"/>
      <c r="H12" s="7"/>
      <c r="I12" s="63"/>
      <c r="J12" s="63"/>
    </row>
    <row r="13" spans="1:10" ht="19.8" customHeight="1" x14ac:dyDescent="0.3">
      <c r="A13" s="140" t="s">
        <v>25</v>
      </c>
      <c r="B13" s="140"/>
      <c r="C13" s="141" t="s">
        <v>47</v>
      </c>
      <c r="D13" s="142"/>
      <c r="E13" s="142"/>
      <c r="F13" s="143"/>
      <c r="G13" s="149" t="s">
        <v>27</v>
      </c>
      <c r="H13" s="150"/>
      <c r="I13" s="57" t="s">
        <v>48</v>
      </c>
      <c r="J13" s="58" t="s">
        <v>46</v>
      </c>
    </row>
    <row r="14" spans="1:10" ht="19.8" customHeight="1" x14ac:dyDescent="0.3">
      <c r="A14" s="140"/>
      <c r="B14" s="140"/>
      <c r="C14" s="144"/>
      <c r="D14" s="145"/>
      <c r="E14" s="145"/>
      <c r="F14" s="146"/>
      <c r="G14" s="147" t="s">
        <v>30</v>
      </c>
      <c r="H14" s="148"/>
      <c r="I14" s="61" t="s">
        <v>49</v>
      </c>
      <c r="J14" s="62" t="s">
        <v>50</v>
      </c>
    </row>
    <row r="15" spans="1:10" ht="19.8" customHeight="1" x14ac:dyDescent="0.3">
      <c r="B15" s="1"/>
      <c r="C15" s="5"/>
      <c r="D15" s="5"/>
      <c r="E15" s="5"/>
      <c r="F15" s="5"/>
      <c r="G15" s="7"/>
      <c r="H15" s="7"/>
      <c r="I15" s="63"/>
      <c r="J15" s="63"/>
    </row>
    <row r="16" spans="1:10" ht="19.8" customHeight="1" x14ac:dyDescent="0.3">
      <c r="A16" s="140" t="s">
        <v>25</v>
      </c>
      <c r="B16" s="140"/>
      <c r="C16" s="141" t="s">
        <v>51</v>
      </c>
      <c r="D16" s="142"/>
      <c r="E16" s="142"/>
      <c r="F16" s="143"/>
      <c r="G16" s="149" t="s">
        <v>27</v>
      </c>
      <c r="H16" s="150"/>
      <c r="I16" s="57" t="s">
        <v>48</v>
      </c>
      <c r="J16" s="58" t="s">
        <v>46</v>
      </c>
    </row>
    <row r="17" spans="1:10" ht="19.8" customHeight="1" x14ac:dyDescent="0.3">
      <c r="A17" s="140"/>
      <c r="B17" s="140"/>
      <c r="C17" s="144"/>
      <c r="D17" s="145"/>
      <c r="E17" s="145"/>
      <c r="F17" s="146"/>
      <c r="G17" s="147" t="s">
        <v>30</v>
      </c>
      <c r="H17" s="148"/>
      <c r="I17" s="61" t="s">
        <v>49</v>
      </c>
      <c r="J17" s="62" t="s">
        <v>50</v>
      </c>
    </row>
    <row r="18" spans="1:10" ht="19.8" customHeight="1" x14ac:dyDescent="0.3">
      <c r="B18" s="1"/>
      <c r="C18" s="5"/>
      <c r="D18" s="5"/>
      <c r="E18" s="5"/>
      <c r="F18" s="5"/>
      <c r="G18" s="7"/>
      <c r="H18" s="7"/>
      <c r="I18" s="63"/>
      <c r="J18" s="63"/>
    </row>
    <row r="19" spans="1:10" ht="19.8" customHeight="1" x14ac:dyDescent="0.3">
      <c r="A19" s="140" t="s">
        <v>25</v>
      </c>
      <c r="B19" s="140"/>
      <c r="C19" s="141" t="s">
        <v>52</v>
      </c>
      <c r="D19" s="142"/>
      <c r="E19" s="142"/>
      <c r="F19" s="143"/>
      <c r="G19" s="149" t="s">
        <v>27</v>
      </c>
      <c r="H19" s="150"/>
      <c r="I19" s="57" t="s">
        <v>48</v>
      </c>
      <c r="J19" s="58" t="s">
        <v>53</v>
      </c>
    </row>
    <row r="20" spans="1:10" ht="19.8" customHeight="1" x14ac:dyDescent="0.3">
      <c r="A20" s="140"/>
      <c r="B20" s="140"/>
      <c r="C20" s="144"/>
      <c r="D20" s="145"/>
      <c r="E20" s="145"/>
      <c r="F20" s="146"/>
      <c r="G20" s="147" t="s">
        <v>30</v>
      </c>
      <c r="H20" s="148"/>
      <c r="I20" s="61" t="s">
        <v>49</v>
      </c>
      <c r="J20" s="62" t="s">
        <v>37</v>
      </c>
    </row>
    <row r="21" spans="1:10" ht="19.8" customHeight="1" x14ac:dyDescent="0.3">
      <c r="B21" s="1"/>
      <c r="C21" s="5"/>
      <c r="D21" s="5"/>
      <c r="E21" s="5"/>
      <c r="F21" s="5"/>
      <c r="G21" s="7"/>
      <c r="H21" s="7"/>
      <c r="I21" s="63"/>
      <c r="J21" s="63"/>
    </row>
    <row r="22" spans="1:10" ht="19.8" customHeight="1" x14ac:dyDescent="0.3">
      <c r="A22" s="140" t="s">
        <v>25</v>
      </c>
      <c r="B22" s="140"/>
      <c r="C22" s="141" t="s">
        <v>54</v>
      </c>
      <c r="D22" s="142"/>
      <c r="E22" s="142"/>
      <c r="F22" s="143"/>
      <c r="G22" s="149" t="s">
        <v>27</v>
      </c>
      <c r="H22" s="150"/>
      <c r="I22" s="57" t="s">
        <v>48</v>
      </c>
      <c r="J22" s="58" t="s">
        <v>55</v>
      </c>
    </row>
    <row r="23" spans="1:10" ht="19.8" customHeight="1" x14ac:dyDescent="0.3">
      <c r="A23" s="140"/>
      <c r="B23" s="140"/>
      <c r="C23" s="144"/>
      <c r="D23" s="145"/>
      <c r="E23" s="145"/>
      <c r="F23" s="146"/>
      <c r="G23" s="147" t="s">
        <v>30</v>
      </c>
      <c r="H23" s="148"/>
      <c r="I23" s="61" t="s">
        <v>49</v>
      </c>
      <c r="J23" s="62" t="s">
        <v>46</v>
      </c>
    </row>
    <row r="24" spans="1:10" ht="19.8" customHeight="1" x14ac:dyDescent="0.3">
      <c r="B24" s="1"/>
      <c r="C24" s="5"/>
      <c r="D24" s="5"/>
      <c r="E24" s="5"/>
      <c r="F24" s="5"/>
      <c r="G24" s="7"/>
      <c r="H24" s="7"/>
      <c r="I24" s="63"/>
      <c r="J24" s="63"/>
    </row>
    <row r="25" spans="1:10" ht="19.8" customHeight="1" x14ac:dyDescent="0.3">
      <c r="A25" s="140" t="s">
        <v>25</v>
      </c>
      <c r="B25" s="140"/>
      <c r="C25" s="141" t="s">
        <v>56</v>
      </c>
      <c r="D25" s="142"/>
      <c r="E25" s="142"/>
      <c r="F25" s="143"/>
      <c r="G25" s="149" t="s">
        <v>27</v>
      </c>
      <c r="H25" s="150"/>
      <c r="I25" s="57" t="s">
        <v>57</v>
      </c>
      <c r="J25" s="58" t="s">
        <v>58</v>
      </c>
    </row>
    <row r="26" spans="1:10" ht="19.8" customHeight="1" x14ac:dyDescent="0.3">
      <c r="A26" s="140"/>
      <c r="B26" s="140"/>
      <c r="C26" s="144"/>
      <c r="D26" s="145"/>
      <c r="E26" s="145"/>
      <c r="F26" s="146"/>
      <c r="G26" s="147" t="s">
        <v>30</v>
      </c>
      <c r="H26" s="148"/>
      <c r="I26" s="61" t="s">
        <v>49</v>
      </c>
      <c r="J26" s="62" t="s">
        <v>50</v>
      </c>
    </row>
    <row r="27" spans="1:10" ht="19.8" customHeight="1" x14ac:dyDescent="0.3">
      <c r="B27" s="1"/>
      <c r="C27" s="5"/>
      <c r="D27" s="5"/>
      <c r="E27" s="5"/>
      <c r="F27" s="5"/>
      <c r="G27" s="7"/>
      <c r="H27" s="7"/>
      <c r="I27" s="63"/>
      <c r="J27" s="63"/>
    </row>
    <row r="28" spans="1:10" ht="19.8" customHeight="1" x14ac:dyDescent="0.3">
      <c r="A28" s="140" t="s">
        <v>25</v>
      </c>
      <c r="B28" s="140"/>
      <c r="C28" s="141" t="s">
        <v>26</v>
      </c>
      <c r="D28" s="142"/>
      <c r="E28" s="142"/>
      <c r="F28" s="143"/>
      <c r="G28" s="149" t="s">
        <v>27</v>
      </c>
      <c r="H28" s="150"/>
      <c r="I28" s="57" t="s">
        <v>57</v>
      </c>
      <c r="J28" s="58" t="s">
        <v>59</v>
      </c>
    </row>
    <row r="29" spans="1:10" ht="19.8" customHeight="1" x14ac:dyDescent="0.3">
      <c r="A29" s="140"/>
      <c r="B29" s="140"/>
      <c r="C29" s="144"/>
      <c r="D29" s="145"/>
      <c r="E29" s="145"/>
      <c r="F29" s="146"/>
      <c r="G29" s="147" t="s">
        <v>30</v>
      </c>
      <c r="H29" s="148"/>
      <c r="I29" s="61" t="s">
        <v>49</v>
      </c>
      <c r="J29" s="62" t="s">
        <v>53</v>
      </c>
    </row>
    <row r="30" spans="1:10" ht="19.8" customHeight="1" x14ac:dyDescent="0.3">
      <c r="B30" s="1"/>
      <c r="C30" s="5"/>
      <c r="D30" s="5"/>
      <c r="E30" s="5"/>
      <c r="F30" s="5"/>
      <c r="G30" s="7"/>
      <c r="H30" s="7"/>
      <c r="I30" s="63"/>
      <c r="J30" s="63"/>
    </row>
    <row r="31" spans="1:10" ht="19.8" customHeight="1" x14ac:dyDescent="0.3">
      <c r="A31" s="140" t="s">
        <v>25</v>
      </c>
      <c r="B31" s="140"/>
      <c r="C31" s="141" t="s">
        <v>60</v>
      </c>
      <c r="D31" s="142"/>
      <c r="E31" s="142"/>
      <c r="F31" s="143"/>
      <c r="G31" s="149" t="s">
        <v>27</v>
      </c>
      <c r="H31" s="150"/>
      <c r="I31" s="57" t="s">
        <v>61</v>
      </c>
      <c r="J31" s="58" t="s">
        <v>62</v>
      </c>
    </row>
    <row r="32" spans="1:10" ht="19.8" customHeight="1" x14ac:dyDescent="0.3">
      <c r="A32" s="140"/>
      <c r="B32" s="140"/>
      <c r="C32" s="144"/>
      <c r="D32" s="145"/>
      <c r="E32" s="145"/>
      <c r="F32" s="146"/>
      <c r="G32" s="147" t="s">
        <v>30</v>
      </c>
      <c r="H32" s="148"/>
      <c r="I32" s="61" t="s">
        <v>49</v>
      </c>
      <c r="J32" s="62" t="s">
        <v>50</v>
      </c>
    </row>
    <row r="33" spans="1:10" ht="19.8" customHeight="1" x14ac:dyDescent="0.3">
      <c r="B33" s="1"/>
      <c r="C33" s="5"/>
      <c r="D33" s="5"/>
      <c r="E33" s="5"/>
      <c r="F33" s="5"/>
      <c r="G33" s="7"/>
      <c r="H33" s="7"/>
      <c r="I33" s="63"/>
      <c r="J33" s="63"/>
    </row>
    <row r="34" spans="1:10" ht="19.8" customHeight="1" x14ac:dyDescent="0.3">
      <c r="A34" s="140" t="s">
        <v>25</v>
      </c>
      <c r="B34" s="140"/>
      <c r="C34" s="141" t="s">
        <v>63</v>
      </c>
      <c r="D34" s="142"/>
      <c r="E34" s="142"/>
      <c r="F34" s="143"/>
      <c r="G34" s="149" t="s">
        <v>27</v>
      </c>
      <c r="H34" s="150"/>
      <c r="I34" s="57" t="s">
        <v>64</v>
      </c>
      <c r="J34" s="58" t="s">
        <v>65</v>
      </c>
    </row>
    <row r="35" spans="1:10" ht="19.8" customHeight="1" x14ac:dyDescent="0.3">
      <c r="A35" s="140"/>
      <c r="B35" s="140"/>
      <c r="C35" s="144"/>
      <c r="D35" s="145"/>
      <c r="E35" s="145"/>
      <c r="F35" s="146"/>
      <c r="G35" s="147" t="s">
        <v>30</v>
      </c>
      <c r="H35" s="148"/>
      <c r="I35" s="61" t="s">
        <v>49</v>
      </c>
      <c r="J35" s="62" t="s">
        <v>50</v>
      </c>
    </row>
    <row r="36" spans="1:10" ht="19.8" customHeight="1" x14ac:dyDescent="0.3">
      <c r="B36" s="1"/>
      <c r="C36" s="5"/>
      <c r="D36" s="5"/>
      <c r="E36" s="5"/>
      <c r="F36" s="5"/>
      <c r="G36" s="7"/>
      <c r="H36" s="7"/>
      <c r="I36" s="63"/>
      <c r="J36" s="63"/>
    </row>
    <row r="37" spans="1:10" ht="19.8" customHeight="1" x14ac:dyDescent="0.3">
      <c r="A37" s="140" t="s">
        <v>25</v>
      </c>
      <c r="B37" s="140"/>
      <c r="C37" s="130" t="s">
        <v>66</v>
      </c>
      <c r="D37" s="131"/>
      <c r="E37" s="131"/>
      <c r="F37" s="132"/>
      <c r="G37" s="149" t="s">
        <v>27</v>
      </c>
      <c r="H37" s="150"/>
      <c r="I37" s="57" t="s">
        <v>64</v>
      </c>
      <c r="J37" s="58" t="s">
        <v>68</v>
      </c>
    </row>
    <row r="38" spans="1:10" ht="19.8" customHeight="1" x14ac:dyDescent="0.3">
      <c r="A38" s="140"/>
      <c r="B38" s="140"/>
      <c r="C38" s="133"/>
      <c r="D38" s="134"/>
      <c r="E38" s="134"/>
      <c r="F38" s="135"/>
      <c r="G38" s="147" t="s">
        <v>30</v>
      </c>
      <c r="H38" s="148"/>
      <c r="I38" s="61" t="s">
        <v>64</v>
      </c>
      <c r="J38" s="62" t="s">
        <v>68</v>
      </c>
    </row>
    <row r="39" spans="1:10" ht="19.8" customHeight="1" x14ac:dyDescent="0.3">
      <c r="B39" s="1"/>
      <c r="C39" s="5"/>
      <c r="D39" s="5"/>
      <c r="E39" s="5"/>
      <c r="F39" s="5"/>
      <c r="G39" s="7"/>
      <c r="H39" s="7"/>
      <c r="I39" s="2"/>
      <c r="J39" s="2"/>
    </row>
    <row r="40" spans="1:10" ht="19.8" customHeight="1" x14ac:dyDescent="0.3">
      <c r="A40" s="140" t="s">
        <v>25</v>
      </c>
      <c r="B40" s="140"/>
      <c r="C40" s="141" t="s">
        <v>67</v>
      </c>
      <c r="D40" s="142"/>
      <c r="E40" s="142"/>
      <c r="F40" s="143"/>
      <c r="G40" s="149" t="s">
        <v>27</v>
      </c>
      <c r="H40" s="150"/>
      <c r="I40" s="57" t="s">
        <v>69</v>
      </c>
      <c r="J40" s="58" t="s">
        <v>40</v>
      </c>
    </row>
    <row r="41" spans="1:10" ht="19.8" customHeight="1" x14ac:dyDescent="0.3">
      <c r="A41" s="140"/>
      <c r="B41" s="140"/>
      <c r="C41" s="144"/>
      <c r="D41" s="145"/>
      <c r="E41" s="145"/>
      <c r="F41" s="146"/>
      <c r="G41" s="147" t="s">
        <v>30</v>
      </c>
      <c r="H41" s="148"/>
      <c r="I41" s="61" t="s">
        <v>49</v>
      </c>
      <c r="J41" s="62" t="s">
        <v>70</v>
      </c>
    </row>
    <row r="42" spans="1:10" x14ac:dyDescent="0.3">
      <c r="B42" s="1"/>
      <c r="C42" s="5"/>
      <c r="D42" s="5"/>
      <c r="E42" s="5"/>
      <c r="F42" s="5"/>
      <c r="G42" s="7"/>
      <c r="H42" s="7"/>
      <c r="I42" s="2"/>
      <c r="J42" s="2"/>
    </row>
  </sheetData>
  <mergeCells count="53">
    <mergeCell ref="A2:H2"/>
    <mergeCell ref="G34:H34"/>
    <mergeCell ref="G35:H35"/>
    <mergeCell ref="G37:H37"/>
    <mergeCell ref="G38:H38"/>
    <mergeCell ref="G16:H16"/>
    <mergeCell ref="G17:H17"/>
    <mergeCell ref="G19:H19"/>
    <mergeCell ref="G20:H20"/>
    <mergeCell ref="G22:H22"/>
    <mergeCell ref="G23:H23"/>
    <mergeCell ref="G7:H7"/>
    <mergeCell ref="G8:H8"/>
    <mergeCell ref="G10:H10"/>
    <mergeCell ref="G11:H11"/>
    <mergeCell ref="G13:H13"/>
    <mergeCell ref="G14:H14"/>
    <mergeCell ref="C31:F32"/>
    <mergeCell ref="C34:F35"/>
    <mergeCell ref="C37:F38"/>
    <mergeCell ref="C40:F41"/>
    <mergeCell ref="G40:H40"/>
    <mergeCell ref="G41:H41"/>
    <mergeCell ref="G25:H25"/>
    <mergeCell ref="G26:H26"/>
    <mergeCell ref="G28:H28"/>
    <mergeCell ref="G29:H29"/>
    <mergeCell ref="G31:H31"/>
    <mergeCell ref="G32:H32"/>
    <mergeCell ref="C13:F14"/>
    <mergeCell ref="C16:F17"/>
    <mergeCell ref="A37:B38"/>
    <mergeCell ref="A4:B5"/>
    <mergeCell ref="A7:B8"/>
    <mergeCell ref="A10:B11"/>
    <mergeCell ref="A13:B14"/>
    <mergeCell ref="A16:B17"/>
    <mergeCell ref="C4:F5"/>
    <mergeCell ref="G4:H4"/>
    <mergeCell ref="G5:H5"/>
    <mergeCell ref="A40:B41"/>
    <mergeCell ref="C19:F20"/>
    <mergeCell ref="C22:F23"/>
    <mergeCell ref="C25:F26"/>
    <mergeCell ref="C28:F29"/>
    <mergeCell ref="A34:B35"/>
    <mergeCell ref="A28:B29"/>
    <mergeCell ref="A31:B32"/>
    <mergeCell ref="A22:B23"/>
    <mergeCell ref="A25:B26"/>
    <mergeCell ref="A19:B20"/>
    <mergeCell ref="C7:F8"/>
    <mergeCell ref="C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 1 - Calculation sheet</vt:lpstr>
      <vt:lpstr>Sheet 2 - Product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Malcangi</dc:creator>
  <cp:lastModifiedBy>Diana Malcangi</cp:lastModifiedBy>
  <dcterms:created xsi:type="dcterms:W3CDTF">2015-06-05T18:17:20Z</dcterms:created>
  <dcterms:modified xsi:type="dcterms:W3CDTF">2026-06-18T18:40:17Z</dcterms:modified>
</cp:coreProperties>
</file>